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25" i="1" l="1"/>
  <c r="L518" i="1"/>
  <c r="L510" i="1"/>
  <c r="L505" i="1"/>
  <c r="L491" i="1"/>
  <c r="L482" i="1"/>
  <c r="L475" i="1"/>
  <c r="L467" i="1"/>
  <c r="L462" i="1"/>
  <c r="L448" i="1"/>
  <c r="L439" i="1"/>
  <c r="L432" i="1"/>
  <c r="L424" i="1"/>
  <c r="L418" i="1"/>
  <c r="L440" i="1" s="1"/>
  <c r="L404" i="1"/>
  <c r="L395" i="1"/>
  <c r="L388" i="1"/>
  <c r="L380" i="1"/>
  <c r="L375" i="1"/>
  <c r="L361" i="1"/>
  <c r="L352" i="1"/>
  <c r="L345" i="1"/>
  <c r="L338" i="1"/>
  <c r="L332" i="1"/>
  <c r="L318" i="1"/>
  <c r="L224" i="1"/>
  <c r="L217" i="1"/>
  <c r="L204" i="1"/>
  <c r="L225" i="1" s="1"/>
  <c r="L189" i="1"/>
  <c r="L180" i="1"/>
  <c r="L173" i="1"/>
  <c r="L165" i="1"/>
  <c r="L144" i="1"/>
  <c r="L135" i="1"/>
  <c r="L128" i="1"/>
  <c r="L91" i="1"/>
  <c r="L84" i="1"/>
  <c r="L76" i="1"/>
  <c r="L55" i="1"/>
  <c r="L46" i="1"/>
  <c r="L39" i="1"/>
  <c r="L13" i="1"/>
  <c r="L526" i="1" l="1"/>
  <c r="L483" i="1"/>
  <c r="L396" i="1"/>
  <c r="L353" i="1"/>
  <c r="I424" i="1"/>
  <c r="H424" i="1"/>
  <c r="G424" i="1"/>
  <c r="F424" i="1"/>
  <c r="J424" i="1"/>
  <c r="L27" i="1" l="1"/>
  <c r="L47" i="1" s="1"/>
  <c r="L17" i="1"/>
  <c r="L209" i="1" l="1"/>
  <c r="L159" i="1" l="1"/>
  <c r="L181" i="1" s="1"/>
  <c r="L120" i="1"/>
  <c r="L115" i="1"/>
  <c r="L105" i="1"/>
  <c r="L70" i="1"/>
  <c r="L92" i="1" s="1"/>
  <c r="L60" i="1"/>
  <c r="L32" i="1"/>
  <c r="B612" i="1" l="1"/>
  <c r="A612" i="1"/>
  <c r="J611" i="1"/>
  <c r="I611" i="1"/>
  <c r="H611" i="1"/>
  <c r="G611" i="1"/>
  <c r="F611" i="1"/>
  <c r="B605" i="1"/>
  <c r="A605" i="1"/>
  <c r="B598" i="1"/>
  <c r="A598" i="1"/>
  <c r="B592" i="1"/>
  <c r="A592" i="1"/>
  <c r="J591" i="1"/>
  <c r="I591" i="1"/>
  <c r="H591" i="1"/>
  <c r="G591" i="1"/>
  <c r="F591" i="1"/>
  <c r="B582" i="1"/>
  <c r="A582" i="1"/>
  <c r="B578" i="1"/>
  <c r="A578" i="1"/>
  <c r="L612" i="1"/>
  <c r="B569" i="1"/>
  <c r="A569" i="1"/>
  <c r="J568" i="1"/>
  <c r="I568" i="1"/>
  <c r="H568" i="1"/>
  <c r="G568" i="1"/>
  <c r="F568" i="1"/>
  <c r="B562" i="1"/>
  <c r="A562" i="1"/>
  <c r="B554" i="1"/>
  <c r="A554" i="1"/>
  <c r="B549" i="1"/>
  <c r="A549" i="1"/>
  <c r="J548" i="1"/>
  <c r="I548" i="1"/>
  <c r="H548" i="1"/>
  <c r="G548" i="1"/>
  <c r="F548" i="1"/>
  <c r="B539" i="1"/>
  <c r="A539" i="1"/>
  <c r="B535" i="1"/>
  <c r="A535" i="1"/>
  <c r="B526" i="1"/>
  <c r="A526" i="1"/>
  <c r="J525" i="1"/>
  <c r="I525" i="1"/>
  <c r="H525" i="1"/>
  <c r="G525" i="1"/>
  <c r="F525" i="1"/>
  <c r="B519" i="1"/>
  <c r="A519" i="1"/>
  <c r="J518" i="1"/>
  <c r="I518" i="1"/>
  <c r="H518" i="1"/>
  <c r="G518" i="1"/>
  <c r="F518" i="1"/>
  <c r="B511" i="1"/>
  <c r="A511" i="1"/>
  <c r="J510" i="1"/>
  <c r="I510" i="1"/>
  <c r="H510" i="1"/>
  <c r="G510" i="1"/>
  <c r="F510" i="1"/>
  <c r="B506" i="1"/>
  <c r="A506" i="1"/>
  <c r="J505" i="1"/>
  <c r="I505" i="1"/>
  <c r="H505" i="1"/>
  <c r="G505" i="1"/>
  <c r="F505" i="1"/>
  <c r="B496" i="1"/>
  <c r="A496" i="1"/>
  <c r="J495" i="1"/>
  <c r="I495" i="1"/>
  <c r="H495" i="1"/>
  <c r="G495" i="1"/>
  <c r="F495" i="1"/>
  <c r="B492" i="1"/>
  <c r="A492" i="1"/>
  <c r="J491" i="1"/>
  <c r="I491" i="1"/>
  <c r="H491" i="1"/>
  <c r="G491" i="1"/>
  <c r="F491" i="1"/>
  <c r="B483" i="1"/>
  <c r="A483" i="1"/>
  <c r="J482" i="1"/>
  <c r="I482" i="1"/>
  <c r="H482" i="1"/>
  <c r="G482" i="1"/>
  <c r="F482" i="1"/>
  <c r="B476" i="1"/>
  <c r="A476" i="1"/>
  <c r="J475" i="1"/>
  <c r="I475" i="1"/>
  <c r="H475" i="1"/>
  <c r="G475" i="1"/>
  <c r="F475" i="1"/>
  <c r="B468" i="1"/>
  <c r="A468" i="1"/>
  <c r="J467" i="1"/>
  <c r="I467" i="1"/>
  <c r="H467" i="1"/>
  <c r="G467" i="1"/>
  <c r="F467" i="1"/>
  <c r="B463" i="1"/>
  <c r="A463" i="1"/>
  <c r="J462" i="1"/>
  <c r="I462" i="1"/>
  <c r="H462" i="1"/>
  <c r="G462" i="1"/>
  <c r="F462" i="1"/>
  <c r="B453" i="1"/>
  <c r="A453" i="1"/>
  <c r="J452" i="1"/>
  <c r="I452" i="1"/>
  <c r="H452" i="1"/>
  <c r="G452" i="1"/>
  <c r="F452" i="1"/>
  <c r="B449" i="1"/>
  <c r="A449" i="1"/>
  <c r="J448" i="1"/>
  <c r="I448" i="1"/>
  <c r="H448" i="1"/>
  <c r="G448" i="1"/>
  <c r="F448" i="1"/>
  <c r="B440" i="1"/>
  <c r="A440" i="1"/>
  <c r="J439" i="1"/>
  <c r="I439" i="1"/>
  <c r="H439" i="1"/>
  <c r="G439" i="1"/>
  <c r="F439" i="1"/>
  <c r="B433" i="1"/>
  <c r="A433" i="1"/>
  <c r="J432" i="1"/>
  <c r="I432" i="1"/>
  <c r="H432" i="1"/>
  <c r="G432" i="1"/>
  <c r="F432" i="1"/>
  <c r="B425" i="1"/>
  <c r="A425" i="1"/>
  <c r="B419" i="1"/>
  <c r="A419" i="1"/>
  <c r="J418" i="1"/>
  <c r="I418" i="1"/>
  <c r="H418" i="1"/>
  <c r="G418" i="1"/>
  <c r="F418" i="1"/>
  <c r="B409" i="1"/>
  <c r="A409" i="1"/>
  <c r="J408" i="1"/>
  <c r="I408" i="1"/>
  <c r="H408" i="1"/>
  <c r="G408" i="1"/>
  <c r="F408" i="1"/>
  <c r="B405" i="1"/>
  <c r="A405" i="1"/>
  <c r="J404" i="1"/>
  <c r="I404" i="1"/>
  <c r="H404" i="1"/>
  <c r="G404" i="1"/>
  <c r="F404" i="1"/>
  <c r="B396" i="1"/>
  <c r="A396" i="1"/>
  <c r="J395" i="1"/>
  <c r="I395" i="1"/>
  <c r="H395" i="1"/>
  <c r="G395" i="1"/>
  <c r="F395" i="1"/>
  <c r="B389" i="1"/>
  <c r="A389" i="1"/>
  <c r="J388" i="1"/>
  <c r="I388" i="1"/>
  <c r="H388" i="1"/>
  <c r="G388" i="1"/>
  <c r="F388" i="1"/>
  <c r="B381" i="1"/>
  <c r="A381" i="1"/>
  <c r="J380" i="1"/>
  <c r="I380" i="1"/>
  <c r="H380" i="1"/>
  <c r="G380" i="1"/>
  <c r="F380" i="1"/>
  <c r="B376" i="1"/>
  <c r="A376" i="1"/>
  <c r="J375" i="1"/>
  <c r="I375" i="1"/>
  <c r="H375" i="1"/>
  <c r="G375" i="1"/>
  <c r="F375" i="1"/>
  <c r="B366" i="1"/>
  <c r="A366" i="1"/>
  <c r="J365" i="1"/>
  <c r="I365" i="1"/>
  <c r="H365" i="1"/>
  <c r="G365" i="1"/>
  <c r="F365" i="1"/>
  <c r="B362" i="1"/>
  <c r="A362" i="1"/>
  <c r="J361" i="1"/>
  <c r="I361" i="1"/>
  <c r="H361" i="1"/>
  <c r="G361" i="1"/>
  <c r="F361" i="1"/>
  <c r="B353" i="1"/>
  <c r="A353" i="1"/>
  <c r="J352" i="1"/>
  <c r="I352" i="1"/>
  <c r="H352" i="1"/>
  <c r="G352" i="1"/>
  <c r="F352" i="1"/>
  <c r="B346" i="1"/>
  <c r="A346" i="1"/>
  <c r="J345" i="1"/>
  <c r="I345" i="1"/>
  <c r="H345" i="1"/>
  <c r="G345" i="1"/>
  <c r="F345" i="1"/>
  <c r="B339" i="1"/>
  <c r="A339" i="1"/>
  <c r="J338" i="1"/>
  <c r="I338" i="1"/>
  <c r="H338" i="1"/>
  <c r="G338" i="1"/>
  <c r="F338" i="1"/>
  <c r="B333" i="1"/>
  <c r="A333" i="1"/>
  <c r="J332" i="1"/>
  <c r="I332" i="1"/>
  <c r="H332" i="1"/>
  <c r="G332" i="1"/>
  <c r="F332" i="1"/>
  <c r="B323" i="1"/>
  <c r="A323" i="1"/>
  <c r="J322" i="1"/>
  <c r="I322" i="1"/>
  <c r="H322" i="1"/>
  <c r="G322" i="1"/>
  <c r="F322" i="1"/>
  <c r="B319" i="1"/>
  <c r="A319" i="1"/>
  <c r="J318" i="1"/>
  <c r="I318" i="1"/>
  <c r="H318" i="1"/>
  <c r="G318" i="1"/>
  <c r="F318" i="1"/>
  <c r="B310" i="1"/>
  <c r="A310" i="1"/>
  <c r="J309" i="1"/>
  <c r="I309" i="1"/>
  <c r="H309" i="1"/>
  <c r="G309" i="1"/>
  <c r="F309" i="1"/>
  <c r="B303" i="1"/>
  <c r="A303" i="1"/>
  <c r="J302" i="1"/>
  <c r="I302" i="1"/>
  <c r="G302" i="1"/>
  <c r="F302" i="1"/>
  <c r="B296" i="1"/>
  <c r="A296" i="1"/>
  <c r="B291" i="1"/>
  <c r="A291" i="1"/>
  <c r="J290" i="1"/>
  <c r="I290" i="1"/>
  <c r="H290" i="1"/>
  <c r="G290" i="1"/>
  <c r="F290" i="1"/>
  <c r="B281" i="1"/>
  <c r="A281" i="1"/>
  <c r="B277" i="1"/>
  <c r="A277" i="1"/>
  <c r="B268" i="1"/>
  <c r="A268" i="1"/>
  <c r="J267" i="1"/>
  <c r="I267" i="1"/>
  <c r="H267" i="1"/>
  <c r="G267" i="1"/>
  <c r="F267" i="1"/>
  <c r="B261" i="1"/>
  <c r="A261" i="1"/>
  <c r="B253" i="1"/>
  <c r="A253" i="1"/>
  <c r="B248" i="1"/>
  <c r="A248" i="1"/>
  <c r="B238" i="1"/>
  <c r="A238" i="1"/>
  <c r="B234" i="1"/>
  <c r="A234" i="1"/>
  <c r="L268" i="1"/>
  <c r="B225" i="1"/>
  <c r="A225" i="1"/>
  <c r="J224" i="1"/>
  <c r="I224" i="1"/>
  <c r="H224" i="1"/>
  <c r="G224" i="1"/>
  <c r="F224" i="1"/>
  <c r="B218" i="1"/>
  <c r="A218" i="1"/>
  <c r="J217" i="1"/>
  <c r="I217" i="1"/>
  <c r="H217" i="1"/>
  <c r="G217" i="1"/>
  <c r="F217" i="1"/>
  <c r="B210" i="1"/>
  <c r="A210" i="1"/>
  <c r="J209" i="1"/>
  <c r="I209" i="1"/>
  <c r="H209" i="1"/>
  <c r="G209" i="1"/>
  <c r="F209" i="1"/>
  <c r="B205" i="1"/>
  <c r="A205" i="1"/>
  <c r="J204" i="1"/>
  <c r="I204" i="1"/>
  <c r="H204" i="1"/>
  <c r="G204" i="1"/>
  <c r="F204" i="1"/>
  <c r="B195" i="1"/>
  <c r="A195" i="1"/>
  <c r="J194" i="1"/>
  <c r="I194" i="1"/>
  <c r="H194" i="1"/>
  <c r="G194" i="1"/>
  <c r="F194" i="1"/>
  <c r="B190" i="1"/>
  <c r="A190" i="1"/>
  <c r="J189" i="1"/>
  <c r="I189" i="1"/>
  <c r="H189" i="1"/>
  <c r="G189" i="1"/>
  <c r="F189" i="1"/>
  <c r="B181" i="1"/>
  <c r="A181" i="1"/>
  <c r="J180" i="1"/>
  <c r="I180" i="1"/>
  <c r="H180" i="1"/>
  <c r="G180" i="1"/>
  <c r="F180" i="1"/>
  <c r="B174" i="1"/>
  <c r="A174" i="1"/>
  <c r="J173" i="1"/>
  <c r="I173" i="1"/>
  <c r="H173" i="1"/>
  <c r="G173" i="1"/>
  <c r="F173" i="1"/>
  <c r="B166" i="1"/>
  <c r="A166" i="1"/>
  <c r="B160" i="1"/>
  <c r="A160" i="1"/>
  <c r="J159" i="1"/>
  <c r="I159" i="1"/>
  <c r="H159" i="1"/>
  <c r="G159" i="1"/>
  <c r="F159" i="1"/>
  <c r="B150" i="1"/>
  <c r="A150" i="1"/>
  <c r="J149" i="1"/>
  <c r="I149" i="1"/>
  <c r="H149" i="1"/>
  <c r="G149" i="1"/>
  <c r="F149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9" i="1"/>
  <c r="A129" i="1"/>
  <c r="J128" i="1"/>
  <c r="I128" i="1"/>
  <c r="H128" i="1"/>
  <c r="G128" i="1"/>
  <c r="F128" i="1"/>
  <c r="B121" i="1"/>
  <c r="A121" i="1"/>
  <c r="J120" i="1"/>
  <c r="I120" i="1"/>
  <c r="H120" i="1"/>
  <c r="G120" i="1"/>
  <c r="F120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101" i="1"/>
  <c r="A101" i="1"/>
  <c r="L100" i="1"/>
  <c r="L136" i="1" s="1"/>
  <c r="J100" i="1"/>
  <c r="I100" i="1"/>
  <c r="H100" i="1"/>
  <c r="G100" i="1"/>
  <c r="F100" i="1"/>
  <c r="B92" i="1"/>
  <c r="A92" i="1"/>
  <c r="J91" i="1"/>
  <c r="I91" i="1"/>
  <c r="H91" i="1"/>
  <c r="G91" i="1"/>
  <c r="F91" i="1"/>
  <c r="B85" i="1"/>
  <c r="A85" i="1"/>
  <c r="J84" i="1"/>
  <c r="I84" i="1"/>
  <c r="H84" i="1"/>
  <c r="G84" i="1"/>
  <c r="F84" i="1"/>
  <c r="B77" i="1"/>
  <c r="A77" i="1"/>
  <c r="J76" i="1"/>
  <c r="I76" i="1"/>
  <c r="H76" i="1"/>
  <c r="G76" i="1"/>
  <c r="F76" i="1"/>
  <c r="B71" i="1"/>
  <c r="A71" i="1"/>
  <c r="J70" i="1"/>
  <c r="I70" i="1"/>
  <c r="H70" i="1"/>
  <c r="G70" i="1"/>
  <c r="F70" i="1"/>
  <c r="B61" i="1"/>
  <c r="A61" i="1"/>
  <c r="J60" i="1"/>
  <c r="I60" i="1"/>
  <c r="H60" i="1"/>
  <c r="G60" i="1"/>
  <c r="F60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G47" i="1" s="1"/>
  <c r="F13" i="1"/>
  <c r="G310" i="1" l="1"/>
  <c r="I483" i="1"/>
  <c r="J526" i="1"/>
  <c r="G225" i="1"/>
  <c r="F612" i="1"/>
  <c r="J612" i="1"/>
  <c r="H612" i="1"/>
  <c r="I612" i="1"/>
  <c r="G612" i="1"/>
  <c r="J569" i="1"/>
  <c r="I569" i="1"/>
  <c r="H569" i="1"/>
  <c r="F569" i="1"/>
  <c r="G569" i="1"/>
  <c r="H526" i="1"/>
  <c r="I526" i="1"/>
  <c r="G526" i="1"/>
  <c r="F526" i="1"/>
  <c r="G483" i="1"/>
  <c r="J483" i="1"/>
  <c r="H483" i="1"/>
  <c r="F483" i="1"/>
  <c r="F440" i="1"/>
  <c r="J440" i="1"/>
  <c r="H440" i="1"/>
  <c r="I440" i="1"/>
  <c r="G440" i="1"/>
  <c r="G396" i="1"/>
  <c r="I396" i="1"/>
  <c r="J396" i="1"/>
  <c r="H396" i="1"/>
  <c r="F396" i="1"/>
  <c r="J353" i="1"/>
  <c r="H353" i="1"/>
  <c r="F353" i="1"/>
  <c r="I353" i="1"/>
  <c r="G353" i="1"/>
  <c r="J310" i="1"/>
  <c r="H310" i="1"/>
  <c r="F310" i="1"/>
  <c r="I310" i="1"/>
  <c r="J268" i="1"/>
  <c r="I268" i="1"/>
  <c r="G268" i="1"/>
  <c r="H268" i="1"/>
  <c r="F268" i="1"/>
  <c r="I225" i="1"/>
  <c r="J225" i="1"/>
  <c r="H225" i="1"/>
  <c r="F225" i="1"/>
  <c r="H181" i="1"/>
  <c r="G181" i="1"/>
  <c r="F181" i="1"/>
  <c r="J181" i="1"/>
  <c r="I181" i="1"/>
  <c r="I136" i="1"/>
  <c r="G136" i="1"/>
  <c r="H136" i="1"/>
  <c r="F136" i="1"/>
  <c r="J136" i="1"/>
  <c r="I92" i="1"/>
  <c r="G92" i="1"/>
  <c r="F92" i="1"/>
  <c r="J92" i="1"/>
  <c r="H92" i="1"/>
  <c r="J47" i="1"/>
  <c r="H47" i="1"/>
  <c r="F47" i="1"/>
  <c r="I47" i="1"/>
  <c r="J613" i="1" l="1"/>
  <c r="G613" i="1"/>
  <c r="I613" i="1"/>
  <c r="H613" i="1"/>
  <c r="F613" i="1"/>
  <c r="L613" i="1" l="1"/>
  <c r="L611" i="1"/>
</calcChain>
</file>

<file path=xl/sharedStrings.xml><?xml version="1.0" encoding="utf-8"?>
<sst xmlns="http://schemas.openxmlformats.org/spreadsheetml/2006/main" count="932" uniqueCount="199">
  <si>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</si>
  <si>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</si>
  <si>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</si>
  <si>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</si>
  <si>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</si>
  <si>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</si>
  <si>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</si>
  <si>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</si>
  <si>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</si>
  <si>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</si>
  <si>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</si>
  <si>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</si>
  <si>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</si>
  <si>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</si>
  <si>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</si>
  <si>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</si>
  <si>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</si>
  <si>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</si>
  <si>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</si>
  <si>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</si>
  <si>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</si>
  <si>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</si>
  <si>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</si>
  <si>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</si>
  <si>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</si>
  <si>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</si>
  <si>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</si>
  <si>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</si>
  <si>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</si>
  <si>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</si>
  <si>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</si>
  <si>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</si>
  <si>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</si>
  <si>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</si>
  <si>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</si>
  <si>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</si>
  <si>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</si>
  <si>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</si>
  <si>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</si>
  <si>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</si>
  <si>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</si>
  <si>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</si>
  <si>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</si>
  <si>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</si>
  <si>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</si>
  <si>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</si>
  <si>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</si>
  <si>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</si>
  <si>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</si>
  <si>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пром.</t>
  </si>
  <si>
    <t>салат из свеклы с черносливом</t>
  </si>
  <si>
    <t>компот из консервированных плодов</t>
  </si>
  <si>
    <t>оладьи с яблоком</t>
  </si>
  <si>
    <t>напиток клюквенный</t>
  </si>
  <si>
    <t>картофельное пюре</t>
  </si>
  <si>
    <t>напиток из шиповника</t>
  </si>
  <si>
    <t>бутерброд с маслом</t>
  </si>
  <si>
    <t>яблоко</t>
  </si>
  <si>
    <t>кофейный напиток с молоком</t>
  </si>
  <si>
    <t>чай с лимоном и сахаром</t>
  </si>
  <si>
    <t>макаронные изделия отварные</t>
  </si>
  <si>
    <t>компот из вишен и яблок</t>
  </si>
  <si>
    <t>печенье</t>
  </si>
  <si>
    <t>апельсин</t>
  </si>
  <si>
    <t>помидор в нарезке</t>
  </si>
  <si>
    <t>54-3з</t>
  </si>
  <si>
    <t>суп молочный с крупой(пшено)</t>
  </si>
  <si>
    <t>омлет натуральный</t>
  </si>
  <si>
    <t>54-1о</t>
  </si>
  <si>
    <t>какао с молоком</t>
  </si>
  <si>
    <t>борщ с капустой и картофелем</t>
  </si>
  <si>
    <t>курица в соусе с томатом</t>
  </si>
  <si>
    <t>капуста тушенная</t>
  </si>
  <si>
    <t>пряник</t>
  </si>
  <si>
    <t>компот из сухофруктов</t>
  </si>
  <si>
    <t>рыба, запеченная сметанном соусе</t>
  </si>
  <si>
    <t>рис отварной</t>
  </si>
  <si>
    <t>компот из кураги</t>
  </si>
  <si>
    <t>огурец в нарезке</t>
  </si>
  <si>
    <t>54-2з</t>
  </si>
  <si>
    <t>каша ячневая вязкая</t>
  </si>
  <si>
    <t>бутерброд с повидлом</t>
  </si>
  <si>
    <t>чай с молоком и сахаром</t>
  </si>
  <si>
    <t>54-4гн</t>
  </si>
  <si>
    <t>творожные</t>
  </si>
  <si>
    <t>запеканка из творога</t>
  </si>
  <si>
    <t>суп картофельный с клецками</t>
  </si>
  <si>
    <t>54-6с</t>
  </si>
  <si>
    <t>сок яблочный</t>
  </si>
  <si>
    <t>йогурт 2,5%</t>
  </si>
  <si>
    <t>печень говяжья по- строгоновски</t>
  </si>
  <si>
    <t>каша гречневая рассыпчатая</t>
  </si>
  <si>
    <t>огурец соленый</t>
  </si>
  <si>
    <t>суп молочный с рисом</t>
  </si>
  <si>
    <t>солянка сборная мясная</t>
  </si>
  <si>
    <t>кнели из кур с рисом</t>
  </si>
  <si>
    <t>компот из смородины</t>
  </si>
  <si>
    <t>54-7хн</t>
  </si>
  <si>
    <t>крендель сахарный</t>
  </si>
  <si>
    <t>сыр твердых сортов в нарезке</t>
  </si>
  <si>
    <t>54-1з</t>
  </si>
  <si>
    <t>каша молочная манная вязкая</t>
  </si>
  <si>
    <t>чай с клюквой и сахаром</t>
  </si>
  <si>
    <t>54-10гн</t>
  </si>
  <si>
    <t>кефир 2,5%</t>
  </si>
  <si>
    <t>салат из свежих помидоров и огурцов</t>
  </si>
  <si>
    <t>54-5з</t>
  </si>
  <si>
    <t>гуляш</t>
  </si>
  <si>
    <t>напиток брусничный</t>
  </si>
  <si>
    <t>ватрушка с повидлом</t>
  </si>
  <si>
    <t>компот из свежих яблок</t>
  </si>
  <si>
    <t>54-32хн</t>
  </si>
  <si>
    <t>54-3гн</t>
  </si>
  <si>
    <t>кукуруза сахарная</t>
  </si>
  <si>
    <t>54-21з</t>
  </si>
  <si>
    <t>каша из хлопьев "Геркулес"</t>
  </si>
  <si>
    <t>рыба тушеная в томате с овощами(минтай)</t>
  </si>
  <si>
    <t>54-11р</t>
  </si>
  <si>
    <t>картофельное пюре с морковью</t>
  </si>
  <si>
    <t>булочка домашняя</t>
  </si>
  <si>
    <t>компот из апельсинов и яблоками</t>
  </si>
  <si>
    <t>винегрет с растительным маслом</t>
  </si>
  <si>
    <t>54-16з</t>
  </si>
  <si>
    <t>ряженка 2,5%</t>
  </si>
  <si>
    <t>банан</t>
  </si>
  <si>
    <t>плов с курицей</t>
  </si>
  <si>
    <t>54-12м</t>
  </si>
  <si>
    <t>суп молочный с макаронными изделиями</t>
  </si>
  <si>
    <t>жаркое по-домашнему</t>
  </si>
  <si>
    <t>мандарин</t>
  </si>
  <si>
    <t>54-26г</t>
  </si>
  <si>
    <t>чай фруктовый с вишней, малиной и яблоками</t>
  </si>
  <si>
    <t>54-19гн</t>
  </si>
  <si>
    <t>салат из свежих помидор и перца</t>
  </si>
  <si>
    <t>рассольник домашний</t>
  </si>
  <si>
    <t>54-4с</t>
  </si>
  <si>
    <t>котлета рыбная с морковью(минтай)</t>
  </si>
  <si>
    <t>бутерброд "Пикантный"</t>
  </si>
  <si>
    <t>салат из свежих огурцов</t>
  </si>
  <si>
    <t>свекольник</t>
  </si>
  <si>
    <t>суфле из моркови с творогом</t>
  </si>
  <si>
    <t>54-28м</t>
  </si>
  <si>
    <t>Русакова Л.А.</t>
  </si>
  <si>
    <t>конд.изд.</t>
  </si>
  <si>
    <t>омлет с сыром</t>
  </si>
  <si>
    <t>54-4о</t>
  </si>
  <si>
    <t>салат из свежих помидор</t>
  </si>
  <si>
    <t>вареники</t>
  </si>
  <si>
    <t>п/ф</t>
  </si>
  <si>
    <t>суп картофельный с макаронными изделиями</t>
  </si>
  <si>
    <t>54-14в</t>
  </si>
  <si>
    <t>54-25с</t>
  </si>
  <si>
    <t>каша рисовая  молочная вязкая</t>
  </si>
  <si>
    <t>54-5.1</t>
  </si>
  <si>
    <t>суп фасолевый</t>
  </si>
  <si>
    <t>54-9с</t>
  </si>
  <si>
    <t>картофель отварной</t>
  </si>
  <si>
    <t>шницель из курицы</t>
  </si>
  <si>
    <t>54-24м</t>
  </si>
  <si>
    <t>соус</t>
  </si>
  <si>
    <t>соус сметанный</t>
  </si>
  <si>
    <t>54-1соус</t>
  </si>
  <si>
    <t>чай с яблоком и сахаром</t>
  </si>
  <si>
    <t>54-46гн</t>
  </si>
  <si>
    <t>творож.</t>
  </si>
  <si>
    <t>54-3т</t>
  </si>
  <si>
    <t>жаркое по-домашему с курицей</t>
  </si>
  <si>
    <t>щи из свежей капусты с картофелем</t>
  </si>
  <si>
    <t>котлеты припущенные</t>
  </si>
  <si>
    <t>печень тушенная в соусе</t>
  </si>
  <si>
    <t>салат из капусты с овощами</t>
  </si>
  <si>
    <t>54-10з</t>
  </si>
  <si>
    <t>салат "Витаминный"</t>
  </si>
  <si>
    <t>сосиски,колбасы отварные</t>
  </si>
  <si>
    <t>картофель дольками запеченный с овощами</t>
  </si>
  <si>
    <t>ДП-5г</t>
  </si>
  <si>
    <t>сосиски, колбасы отварные</t>
  </si>
  <si>
    <t>салат из белокочанной капусты с морковью</t>
  </si>
  <si>
    <t>54-8з</t>
  </si>
  <si>
    <t>бутерброд с вареной колбасой</t>
  </si>
  <si>
    <t>сосиски, колбасные изделия</t>
  </si>
  <si>
    <t>макароны отварные с сыром</t>
  </si>
  <si>
    <t>54-3г</t>
  </si>
  <si>
    <t>компот из малины</t>
  </si>
  <si>
    <t>54-8хн</t>
  </si>
  <si>
    <t>салат картофельныйогурцом соленым</t>
  </si>
  <si>
    <t>жаркое по-домашнему из курицы</t>
  </si>
  <si>
    <t>28м</t>
  </si>
  <si>
    <t>суп гороховый (вариант 2)</t>
  </si>
  <si>
    <t>капуста тушеная с мясом птицы</t>
  </si>
  <si>
    <t>54-27м</t>
  </si>
  <si>
    <t>голубцы с мясом и рисом</t>
  </si>
  <si>
    <t>54-15м</t>
  </si>
  <si>
    <t>каша гречневая с овощами</t>
  </si>
  <si>
    <t>ДП-6г</t>
  </si>
  <si>
    <t>54-2гн</t>
  </si>
  <si>
    <t>рис припущенный</t>
  </si>
  <si>
    <t>снежок</t>
  </si>
  <si>
    <t>риc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</si>
</sst>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2" xfId="0" applyFont="1" applyBorder="1" applyAlignment="1" applyProtection="1">
      <alignment horizontal="right"/>
      <protection locked="0"/>
    </xf>
    <xf numFmtId="0" fontId="13" fillId="0" borderId="6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6" xfId="0" applyBorder="1"/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4" borderId="2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26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0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top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19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Protection="1"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Protection="1">
      <protection locked="0"/>
    </xf>
    <xf numFmtId="0" fontId="10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>
      <protection locked="0"/>
    </xf>
    <xf numFmtId="0" fontId="10" fillId="0" borderId="2" xfId="0" applyFont="1" applyBorder="1"/>
    <xf numFmtId="0" fontId="5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vertical="top"/>
      <protection locked="0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0" fillId="0" borderId="16" xfId="0" applyFill="1" applyBorder="1"/>
    <xf numFmtId="0" fontId="0" fillId="0" borderId="1" xfId="0" applyFill="1" applyBorder="1"/>
    <xf numFmtId="0" fontId="10" fillId="0" borderId="1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10" fillId="0" borderId="2" xfId="0" applyFont="1" applyFill="1" applyBorder="1" applyAlignment="1" applyProtection="1">
      <alignment vertical="top" wrapText="1"/>
      <protection locked="0"/>
    </xf>
    <xf numFmtId="0" fontId="10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1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/>
    <xf numFmtId="0" fontId="10" fillId="0" borderId="2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0" fillId="0" borderId="4" xfId="0" applyFill="1" applyBorder="1"/>
    <xf numFmtId="0" fontId="13" fillId="0" borderId="2" xfId="0" applyFont="1" applyFill="1" applyBorder="1" applyAlignment="1" applyProtection="1">
      <alignment horizontal="right"/>
      <protection locked="0"/>
    </xf>
    <xf numFmtId="0" fontId="10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 vertical="top" wrapText="1"/>
    </xf>
    <xf numFmtId="0" fontId="19" fillId="5" borderId="2" xfId="0" applyFont="1" applyFill="1" applyBorder="1" applyAlignment="1" applyProtection="1">
      <alignment vertical="top" wrapText="1"/>
      <protection locked="0"/>
    </xf>
    <xf numFmtId="0" fontId="10" fillId="5" borderId="2" xfId="0" applyFont="1" applyFill="1" applyBorder="1" applyAlignment="1" applyProtection="1">
      <alignment vertical="top" wrapText="1"/>
      <protection locked="0"/>
    </xf>
    <xf numFmtId="0" fontId="10" fillId="5" borderId="1" xfId="0" applyFont="1" applyFill="1" applyBorder="1" applyAlignment="1" applyProtection="1">
      <alignment vertical="top" wrapText="1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7" xfId="0" applyFont="1" applyFill="1" applyBorder="1" applyAlignment="1" applyProtection="1">
      <alignment horizontal="center" vertical="top" wrapText="1"/>
      <protection locked="0"/>
    </xf>
    <xf numFmtId="0" fontId="10" fillId="5" borderId="2" xfId="0" applyFont="1" applyFill="1" applyBorder="1" applyAlignment="1" applyProtection="1">
      <alignment horizontal="center" vertical="top" wrapText="1"/>
      <protection locked="0"/>
    </xf>
    <xf numFmtId="0" fontId="10" fillId="5" borderId="19" xfId="0" applyFont="1" applyFill="1" applyBorder="1" applyAlignment="1" applyProtection="1">
      <alignment horizontal="center" vertical="top" wrapText="1"/>
      <protection locked="0"/>
    </xf>
    <xf numFmtId="0" fontId="10" fillId="5" borderId="0" xfId="0" applyFont="1" applyFill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3" borderId="2" xfId="0" applyFont="1" applyFill="1" applyBorder="1" applyAlignment="1">
      <alignment wrapText="1"/>
    </xf>
    <xf numFmtId="0" fontId="10" fillId="0" borderId="2" xfId="0" applyFont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3" fillId="3" borderId="2" xfId="0" applyFont="1" applyFill="1" applyBorder="1"/>
    <xf numFmtId="0" fontId="19" fillId="0" borderId="2" xfId="0" applyFont="1" applyBorder="1"/>
    <xf numFmtId="0" fontId="3" fillId="0" borderId="2" xfId="0" applyFont="1" applyBorder="1"/>
    <xf numFmtId="0" fontId="19" fillId="0" borderId="0" xfId="0" applyFont="1"/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0" fillId="6" borderId="18" xfId="0" applyFont="1" applyFill="1" applyBorder="1" applyAlignment="1">
      <alignment horizontal="center"/>
    </xf>
    <xf numFmtId="0" fontId="10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4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3"/>
  <sheetViews>
    <sheetView tabSelected="1" workbookViewId="0">
      <pane xSplit="4" ySplit="5" topLeftCell="E531" activePane="bottomRight" state="frozen"/>
      <selection pane="topRight" activeCell="E1" sqref="E1"/>
      <selection pane="bottomLeft" activeCell="A6" sqref="A6"/>
      <selection pane="bottomRight" activeCell="L520" sqref="L5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6"/>
      <c r="D1" s="117"/>
      <c r="E1" s="117"/>
      <c r="F1" s="13" t="s">
        <v>16</v>
      </c>
      <c r="G1" s="2" t="s">
        <v>17</v>
      </c>
      <c r="H1" s="118" t="s">
        <v>45</v>
      </c>
      <c r="I1" s="118"/>
      <c r="J1" s="118"/>
      <c r="K1" s="118"/>
    </row>
    <row r="2" spans="1:12" ht="18" x14ac:dyDescent="0.2">
      <c r="A2" s="43" t="s">
        <v>6</v>
      </c>
      <c r="C2" s="2"/>
      <c r="G2" s="2" t="s">
        <v>18</v>
      </c>
      <c r="H2" s="118" t="s">
        <v>142</v>
      </c>
      <c r="I2" s="118"/>
      <c r="J2" s="118"/>
      <c r="K2" s="118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66</v>
      </c>
      <c r="F6" s="48">
        <v>190</v>
      </c>
      <c r="G6" s="48">
        <v>6</v>
      </c>
      <c r="H6" s="48">
        <v>6.4</v>
      </c>
      <c r="I6" s="48">
        <v>17.899999999999999</v>
      </c>
      <c r="J6" s="48">
        <v>153.19999999999999</v>
      </c>
      <c r="K6" s="49">
        <v>164</v>
      </c>
      <c r="L6" s="48">
        <v>26.26</v>
      </c>
    </row>
    <row r="7" spans="1:12" ht="15" x14ac:dyDescent="0.25">
      <c r="A7" s="25"/>
      <c r="B7" s="16"/>
      <c r="C7" s="11"/>
      <c r="D7" s="6" t="s">
        <v>27</v>
      </c>
      <c r="E7" s="50" t="s">
        <v>144</v>
      </c>
      <c r="F7" s="51">
        <v>100</v>
      </c>
      <c r="G7" s="51">
        <v>12.7</v>
      </c>
      <c r="H7" s="51">
        <v>16.899999999999999</v>
      </c>
      <c r="I7" s="51">
        <v>2</v>
      </c>
      <c r="J7" s="51">
        <v>210.5</v>
      </c>
      <c r="K7" s="52" t="s">
        <v>145</v>
      </c>
      <c r="L7" s="51">
        <v>38.659999999999997</v>
      </c>
    </row>
    <row r="8" spans="1:12" ht="15" x14ac:dyDescent="0.25">
      <c r="A8" s="25"/>
      <c r="B8" s="16"/>
      <c r="C8" s="11"/>
      <c r="D8" s="7" t="s">
        <v>22</v>
      </c>
      <c r="E8" s="50" t="s">
        <v>69</v>
      </c>
      <c r="F8" s="51">
        <v>200</v>
      </c>
      <c r="G8" s="51">
        <v>3.4</v>
      </c>
      <c r="H8" s="51">
        <v>2.6</v>
      </c>
      <c r="I8" s="51">
        <v>9.1999999999999993</v>
      </c>
      <c r="J8" s="51">
        <v>73.8</v>
      </c>
      <c r="K8" s="52">
        <v>496</v>
      </c>
      <c r="L8" s="51">
        <v>17.93</v>
      </c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33</v>
      </c>
      <c r="E11" s="50" t="s">
        <v>48</v>
      </c>
      <c r="F11" s="51">
        <v>20</v>
      </c>
      <c r="G11" s="51">
        <v>1.3</v>
      </c>
      <c r="H11" s="51">
        <v>0.2</v>
      </c>
      <c r="I11" s="51">
        <v>6.7</v>
      </c>
      <c r="J11" s="51">
        <v>34.200000000000003</v>
      </c>
      <c r="K11" s="52">
        <v>109</v>
      </c>
      <c r="L11" s="51">
        <v>1.77</v>
      </c>
    </row>
    <row r="12" spans="1:12" ht="15" x14ac:dyDescent="0.25">
      <c r="A12" s="25"/>
      <c r="B12" s="16"/>
      <c r="C12" s="11"/>
      <c r="D12" s="6" t="s">
        <v>32</v>
      </c>
      <c r="E12" s="50" t="s">
        <v>47</v>
      </c>
      <c r="F12" s="51">
        <v>20</v>
      </c>
      <c r="G12" s="51">
        <v>1.5</v>
      </c>
      <c r="H12" s="51">
        <v>0.2</v>
      </c>
      <c r="I12" s="51">
        <v>9.8000000000000007</v>
      </c>
      <c r="J12" s="51">
        <v>46.9</v>
      </c>
      <c r="K12" s="52">
        <v>108</v>
      </c>
      <c r="L12" s="51">
        <v>1.93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530</v>
      </c>
      <c r="G13" s="21">
        <f t="shared" ref="G13:J13" si="0">SUM(G6:G12)</f>
        <v>24.9</v>
      </c>
      <c r="H13" s="21">
        <f t="shared" si="0"/>
        <v>26.299999999999997</v>
      </c>
      <c r="I13" s="21">
        <f t="shared" si="0"/>
        <v>45.599999999999994</v>
      </c>
      <c r="J13" s="21">
        <f t="shared" si="0"/>
        <v>518.6</v>
      </c>
      <c r="K13" s="27"/>
      <c r="L13" s="21">
        <f>SUM(L6:L12)</f>
        <v>86.55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89"/>
      <c r="F15" s="51"/>
      <c r="G15" s="51"/>
      <c r="H15" s="51"/>
      <c r="I15" s="51"/>
      <c r="J15" s="51"/>
      <c r="K15" s="59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>SUM(L15:L16)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146</v>
      </c>
      <c r="F18" s="51">
        <v>60</v>
      </c>
      <c r="G18" s="51">
        <v>0.6</v>
      </c>
      <c r="H18" s="51">
        <v>6.1</v>
      </c>
      <c r="I18" s="51">
        <v>2.1</v>
      </c>
      <c r="J18" s="51">
        <v>65.599999999999994</v>
      </c>
      <c r="K18" s="52">
        <v>22</v>
      </c>
      <c r="L18" s="51">
        <v>6.96</v>
      </c>
    </row>
    <row r="19" spans="1:12" ht="15" x14ac:dyDescent="0.25">
      <c r="A19" s="25"/>
      <c r="B19" s="16"/>
      <c r="C19" s="11"/>
      <c r="D19" s="7" t="s">
        <v>28</v>
      </c>
      <c r="E19" s="58" t="s">
        <v>70</v>
      </c>
      <c r="F19" s="51">
        <v>250</v>
      </c>
      <c r="G19" s="51">
        <v>5.3</v>
      </c>
      <c r="H19" s="51">
        <v>8.4</v>
      </c>
      <c r="I19" s="51">
        <v>12.9</v>
      </c>
      <c r="J19" s="51">
        <v>149</v>
      </c>
      <c r="K19" s="52">
        <v>128</v>
      </c>
      <c r="L19" s="51">
        <v>26.3</v>
      </c>
    </row>
    <row r="20" spans="1:12" ht="15" x14ac:dyDescent="0.25">
      <c r="A20" s="25"/>
      <c r="B20" s="16"/>
      <c r="C20" s="11"/>
      <c r="D20" s="7" t="s">
        <v>29</v>
      </c>
      <c r="E20" s="58" t="s">
        <v>71</v>
      </c>
      <c r="F20" s="51">
        <v>90</v>
      </c>
      <c r="G20" s="51">
        <v>24.3</v>
      </c>
      <c r="H20" s="51">
        <v>27.2</v>
      </c>
      <c r="I20" s="51">
        <v>2.7</v>
      </c>
      <c r="J20" s="51">
        <v>352.3</v>
      </c>
      <c r="K20" s="52">
        <v>405</v>
      </c>
      <c r="L20" s="51">
        <v>53.62</v>
      </c>
    </row>
    <row r="21" spans="1:12" ht="15" x14ac:dyDescent="0.25">
      <c r="A21" s="25"/>
      <c r="B21" s="16"/>
      <c r="C21" s="11"/>
      <c r="D21" s="7" t="s">
        <v>30</v>
      </c>
      <c r="E21" s="50" t="s">
        <v>72</v>
      </c>
      <c r="F21" s="51">
        <v>150</v>
      </c>
      <c r="G21" s="51">
        <v>3.5</v>
      </c>
      <c r="H21" s="51">
        <v>5.3</v>
      </c>
      <c r="I21" s="51">
        <v>10.1</v>
      </c>
      <c r="J21" s="51">
        <v>102</v>
      </c>
      <c r="K21" s="52">
        <v>423</v>
      </c>
      <c r="L21" s="51">
        <v>15.48</v>
      </c>
    </row>
    <row r="22" spans="1:12" ht="15" x14ac:dyDescent="0.25">
      <c r="A22" s="25"/>
      <c r="B22" s="16"/>
      <c r="C22" s="11"/>
      <c r="D22" s="7" t="s">
        <v>31</v>
      </c>
      <c r="E22" s="58" t="s">
        <v>120</v>
      </c>
      <c r="F22" s="51">
        <v>200</v>
      </c>
      <c r="G22" s="51">
        <v>0.6</v>
      </c>
      <c r="H22" s="51">
        <v>0.2</v>
      </c>
      <c r="I22" s="51">
        <v>13.5</v>
      </c>
      <c r="J22" s="51">
        <v>58.4</v>
      </c>
      <c r="K22" s="52">
        <v>510</v>
      </c>
      <c r="L22" s="51">
        <v>16.89</v>
      </c>
    </row>
    <row r="23" spans="1:12" ht="15" x14ac:dyDescent="0.25">
      <c r="A23" s="25"/>
      <c r="B23" s="16"/>
      <c r="C23" s="11"/>
      <c r="D23" s="7" t="s">
        <v>32</v>
      </c>
      <c r="E23" s="58" t="s">
        <v>47</v>
      </c>
      <c r="F23" s="51">
        <v>60</v>
      </c>
      <c r="G23" s="51">
        <v>4.5999999999999996</v>
      </c>
      <c r="H23" s="51">
        <v>0.5</v>
      </c>
      <c r="I23" s="51">
        <v>29.5</v>
      </c>
      <c r="J23" s="51">
        <v>140.6</v>
      </c>
      <c r="K23" s="52">
        <v>108</v>
      </c>
      <c r="L23" s="51">
        <v>5.78</v>
      </c>
    </row>
    <row r="24" spans="1:12" ht="15" x14ac:dyDescent="0.25">
      <c r="A24" s="25"/>
      <c r="B24" s="16"/>
      <c r="C24" s="11"/>
      <c r="D24" s="7" t="s">
        <v>33</v>
      </c>
      <c r="E24" s="58" t="s">
        <v>48</v>
      </c>
      <c r="F24" s="51">
        <v>60</v>
      </c>
      <c r="G24" s="51">
        <v>4</v>
      </c>
      <c r="H24" s="51">
        <v>0.7</v>
      </c>
      <c r="I24" s="51">
        <v>20</v>
      </c>
      <c r="J24" s="51">
        <v>102.5</v>
      </c>
      <c r="K24" s="52">
        <v>109</v>
      </c>
      <c r="L24" s="51">
        <v>5.3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870</v>
      </c>
      <c r="G27" s="21">
        <f t="shared" ref="G27:J27" si="2">SUM(G18:G26)</f>
        <v>42.900000000000006</v>
      </c>
      <c r="H27" s="21">
        <f t="shared" si="2"/>
        <v>48.400000000000006</v>
      </c>
      <c r="I27" s="21">
        <f t="shared" si="2"/>
        <v>90.8</v>
      </c>
      <c r="J27" s="21">
        <f t="shared" si="2"/>
        <v>970.4</v>
      </c>
      <c r="K27" s="27"/>
      <c r="L27" s="21">
        <f>SUM(L18:L26)</f>
        <v>130.33000000000001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8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8" t="s">
        <v>74</v>
      </c>
      <c r="F29" s="51">
        <v>200</v>
      </c>
      <c r="G29" s="51">
        <v>0.5</v>
      </c>
      <c r="H29" s="51">
        <v>0</v>
      </c>
      <c r="I29" s="51">
        <v>19.8</v>
      </c>
      <c r="J29" s="51">
        <v>81</v>
      </c>
      <c r="K29" s="52">
        <v>508</v>
      </c>
      <c r="L29" s="51">
        <v>3.9</v>
      </c>
    </row>
    <row r="30" spans="1:12" ht="15" x14ac:dyDescent="0.25">
      <c r="A30" s="25"/>
      <c r="B30" s="16"/>
      <c r="C30" s="11"/>
      <c r="D30" s="6" t="s">
        <v>143</v>
      </c>
      <c r="E30" s="50" t="s">
        <v>73</v>
      </c>
      <c r="F30" s="51">
        <v>100</v>
      </c>
      <c r="G30" s="51">
        <v>5.9</v>
      </c>
      <c r="H30" s="51">
        <v>4.7</v>
      </c>
      <c r="I30" s="51">
        <v>75</v>
      </c>
      <c r="J30" s="51">
        <v>365.9</v>
      </c>
      <c r="K30" s="52" t="s">
        <v>49</v>
      </c>
      <c r="L30" s="51">
        <v>18.5</v>
      </c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6.4</v>
      </c>
      <c r="H32" s="21">
        <f t="shared" si="3"/>
        <v>4.7</v>
      </c>
      <c r="I32" s="21">
        <f t="shared" si="3"/>
        <v>94.8</v>
      </c>
      <c r="J32" s="21">
        <f t="shared" si="3"/>
        <v>446.9</v>
      </c>
      <c r="K32" s="27"/>
      <c r="L32" s="21">
        <f>SUM(L28:L31)</f>
        <v>22.4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8" t="s">
        <v>75</v>
      </c>
      <c r="F33" s="51">
        <v>90</v>
      </c>
      <c r="G33" s="51">
        <v>12.5</v>
      </c>
      <c r="H33" s="51">
        <v>7.4</v>
      </c>
      <c r="I33" s="51">
        <v>2.2999999999999998</v>
      </c>
      <c r="J33" s="51">
        <v>126.1</v>
      </c>
      <c r="K33" s="52">
        <v>338</v>
      </c>
      <c r="L33" s="51">
        <v>45.25</v>
      </c>
    </row>
    <row r="34" spans="1:12" ht="15" x14ac:dyDescent="0.25">
      <c r="A34" s="25"/>
      <c r="B34" s="16"/>
      <c r="C34" s="11"/>
      <c r="D34" s="7" t="s">
        <v>30</v>
      </c>
      <c r="E34" s="58" t="s">
        <v>76</v>
      </c>
      <c r="F34" s="51">
        <v>150</v>
      </c>
      <c r="G34" s="51">
        <v>4.7</v>
      </c>
      <c r="H34" s="51">
        <v>6.4</v>
      </c>
      <c r="I34" s="51">
        <v>47.2</v>
      </c>
      <c r="J34" s="51">
        <v>264.89999999999998</v>
      </c>
      <c r="K34" s="52">
        <v>414</v>
      </c>
      <c r="L34" s="51">
        <v>20.59</v>
      </c>
    </row>
    <row r="35" spans="1:12" ht="15" x14ac:dyDescent="0.25">
      <c r="A35" s="25"/>
      <c r="B35" s="16"/>
      <c r="C35" s="11"/>
      <c r="D35" s="7" t="s">
        <v>31</v>
      </c>
      <c r="E35" s="58" t="s">
        <v>77</v>
      </c>
      <c r="F35" s="51">
        <v>180</v>
      </c>
      <c r="G35" s="51">
        <v>0.9</v>
      </c>
      <c r="H35" s="51">
        <v>0</v>
      </c>
      <c r="I35" s="51">
        <v>14.1</v>
      </c>
      <c r="J35" s="51">
        <v>60.2</v>
      </c>
      <c r="K35" s="52">
        <v>512</v>
      </c>
      <c r="L35" s="51">
        <v>8.09</v>
      </c>
    </row>
    <row r="36" spans="1:12" ht="15" x14ac:dyDescent="0.25">
      <c r="A36" s="25"/>
      <c r="B36" s="16"/>
      <c r="C36" s="11"/>
      <c r="D36" s="7" t="s">
        <v>33</v>
      </c>
      <c r="E36" s="66" t="s">
        <v>48</v>
      </c>
      <c r="F36" s="100">
        <v>30</v>
      </c>
      <c r="G36" s="100">
        <v>2</v>
      </c>
      <c r="H36" s="100">
        <v>0.4</v>
      </c>
      <c r="I36" s="100">
        <v>10</v>
      </c>
      <c r="J36" s="100">
        <v>51.2</v>
      </c>
      <c r="K36" s="100">
        <v>109</v>
      </c>
      <c r="L36" s="100">
        <v>2.65</v>
      </c>
    </row>
    <row r="37" spans="1:12" ht="15" x14ac:dyDescent="0.25">
      <c r="A37" s="25"/>
      <c r="B37" s="16"/>
      <c r="C37" s="11"/>
      <c r="D37" s="61" t="s">
        <v>27</v>
      </c>
      <c r="E37" s="58" t="s">
        <v>78</v>
      </c>
      <c r="F37" s="51">
        <v>60</v>
      </c>
      <c r="G37" s="51">
        <v>0.5</v>
      </c>
      <c r="H37" s="51">
        <v>0.1</v>
      </c>
      <c r="I37" s="51">
        <v>1.5</v>
      </c>
      <c r="J37" s="51">
        <v>8.5</v>
      </c>
      <c r="K37" s="52" t="s">
        <v>79</v>
      </c>
      <c r="L37" s="51">
        <v>7.26</v>
      </c>
    </row>
    <row r="38" spans="1:12" ht="15" x14ac:dyDescent="0.25">
      <c r="A38" s="25"/>
      <c r="B38" s="16"/>
      <c r="C38" s="11"/>
      <c r="D38" s="6" t="s">
        <v>32</v>
      </c>
      <c r="E38" s="58" t="s">
        <v>47</v>
      </c>
      <c r="F38" s="51">
        <v>20</v>
      </c>
      <c r="G38" s="51">
        <v>1.5</v>
      </c>
      <c r="H38" s="60">
        <v>0.2</v>
      </c>
      <c r="I38" s="51">
        <v>9.8000000000000007</v>
      </c>
      <c r="J38" s="51">
        <v>46.9</v>
      </c>
      <c r="K38" s="52">
        <v>108</v>
      </c>
      <c r="L38" s="51">
        <v>1.93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530</v>
      </c>
      <c r="G39" s="21">
        <f>SUM(G33:G38)</f>
        <v>22.099999999999998</v>
      </c>
      <c r="H39" s="21">
        <f>SUM(H33:H38)</f>
        <v>14.5</v>
      </c>
      <c r="I39" s="21">
        <f>SUM(I33:I38)</f>
        <v>84.899999999999991</v>
      </c>
      <c r="J39" s="21">
        <f>SUM(J33:J38)</f>
        <v>557.79999999999995</v>
      </c>
      <c r="K39" s="27"/>
      <c r="L39" s="21">
        <f>SUM(L33:L38)</f>
        <v>85.770000000000024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 t="s">
        <v>183</v>
      </c>
      <c r="F42" s="51">
        <v>180</v>
      </c>
      <c r="G42" s="51">
        <v>0.1</v>
      </c>
      <c r="H42" s="51">
        <v>0.1</v>
      </c>
      <c r="I42" s="51">
        <v>7.1</v>
      </c>
      <c r="J42" s="51">
        <v>29.6</v>
      </c>
      <c r="K42" s="52" t="s">
        <v>184</v>
      </c>
      <c r="L42" s="51">
        <v>14.57</v>
      </c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 t="s">
        <v>143</v>
      </c>
      <c r="E44" s="50" t="s">
        <v>62</v>
      </c>
      <c r="F44" s="51">
        <v>25</v>
      </c>
      <c r="G44" s="51">
        <v>1.9</v>
      </c>
      <c r="H44" s="51">
        <v>2.5</v>
      </c>
      <c r="I44" s="51">
        <v>18.600000000000001</v>
      </c>
      <c r="J44" s="51">
        <v>104</v>
      </c>
      <c r="K44" s="52" t="s">
        <v>49</v>
      </c>
      <c r="L44" s="51">
        <v>7.48</v>
      </c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205</v>
      </c>
      <c r="G46" s="21">
        <f t="shared" ref="G46:J46" si="4">SUM(G40:G45)</f>
        <v>2</v>
      </c>
      <c r="H46" s="21">
        <f t="shared" si="4"/>
        <v>2.6</v>
      </c>
      <c r="I46" s="21">
        <f t="shared" si="4"/>
        <v>25.700000000000003</v>
      </c>
      <c r="J46" s="21">
        <f t="shared" si="4"/>
        <v>133.6</v>
      </c>
      <c r="K46" s="27"/>
      <c r="L46" s="21">
        <f>SUM(L41:L45)</f>
        <v>22.05</v>
      </c>
    </row>
    <row r="47" spans="1:12" ht="15" x14ac:dyDescent="0.2">
      <c r="A47" s="31">
        <f>A6</f>
        <v>1</v>
      </c>
      <c r="B47" s="32">
        <f>B6</f>
        <v>1</v>
      </c>
      <c r="C47" s="114" t="s">
        <v>4</v>
      </c>
      <c r="D47" s="115"/>
      <c r="E47" s="33"/>
      <c r="F47" s="34">
        <f>F13+F17+F27+F32+F39+F46</f>
        <v>2435</v>
      </c>
      <c r="G47" s="34">
        <f t="shared" ref="G47:J47" si="5">G13+G17+G27+G32+G39+G46</f>
        <v>98.300000000000011</v>
      </c>
      <c r="H47" s="34">
        <f t="shared" si="5"/>
        <v>96.5</v>
      </c>
      <c r="I47" s="34">
        <f t="shared" si="5"/>
        <v>341.79999999999995</v>
      </c>
      <c r="J47" s="34">
        <f t="shared" si="5"/>
        <v>2627.2999999999997</v>
      </c>
      <c r="K47" s="35"/>
      <c r="L47" s="34">
        <f>L13+L17+L27+L32+L39+L46</f>
        <v>347.1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2" t="s">
        <v>80</v>
      </c>
      <c r="F48" s="48">
        <v>200</v>
      </c>
      <c r="G48" s="48">
        <v>6.6</v>
      </c>
      <c r="H48" s="48">
        <v>5.8</v>
      </c>
      <c r="I48" s="48">
        <v>27.6</v>
      </c>
      <c r="J48" s="48">
        <v>189.3</v>
      </c>
      <c r="K48" s="49">
        <v>255</v>
      </c>
      <c r="L48" s="48">
        <v>24.17</v>
      </c>
    </row>
    <row r="49" spans="1:12" ht="15" x14ac:dyDescent="0.25">
      <c r="A49" s="15"/>
      <c r="B49" s="16"/>
      <c r="C49" s="11"/>
      <c r="D49" s="61" t="s">
        <v>27</v>
      </c>
      <c r="E49" s="58" t="s">
        <v>81</v>
      </c>
      <c r="F49" s="51">
        <v>60</v>
      </c>
      <c r="G49" s="51">
        <v>2.4</v>
      </c>
      <c r="H49" s="51">
        <v>5.7</v>
      </c>
      <c r="I49" s="51">
        <v>29.2</v>
      </c>
      <c r="J49" s="51">
        <v>177.8</v>
      </c>
      <c r="K49" s="52">
        <v>95</v>
      </c>
      <c r="L49" s="51">
        <v>18.66</v>
      </c>
    </row>
    <row r="50" spans="1:12" ht="15" x14ac:dyDescent="0.25">
      <c r="A50" s="15"/>
      <c r="B50" s="16"/>
      <c r="C50" s="11"/>
      <c r="D50" s="7" t="s">
        <v>22</v>
      </c>
      <c r="E50" s="58" t="s">
        <v>82</v>
      </c>
      <c r="F50" s="51">
        <v>200</v>
      </c>
      <c r="G50" s="51">
        <v>1.6</v>
      </c>
      <c r="H50" s="51">
        <v>1.1000000000000001</v>
      </c>
      <c r="I50" s="51">
        <v>5</v>
      </c>
      <c r="J50" s="51">
        <v>36.4</v>
      </c>
      <c r="K50" s="52" t="s">
        <v>83</v>
      </c>
      <c r="L50" s="51">
        <v>7.22</v>
      </c>
    </row>
    <row r="51" spans="1:12" ht="15" x14ac:dyDescent="0.25">
      <c r="A51" s="15"/>
      <c r="B51" s="16"/>
      <c r="C51" s="11"/>
      <c r="D51" s="7" t="s">
        <v>33</v>
      </c>
      <c r="E51" s="50" t="s">
        <v>48</v>
      </c>
      <c r="F51" s="51">
        <v>20</v>
      </c>
      <c r="G51" s="51">
        <v>1.3</v>
      </c>
      <c r="H51" s="51">
        <v>0.2</v>
      </c>
      <c r="I51" s="51">
        <v>6.7</v>
      </c>
      <c r="J51" s="51">
        <v>34.200000000000003</v>
      </c>
      <c r="K51" s="52">
        <v>109</v>
      </c>
      <c r="L51" s="51">
        <v>1.77</v>
      </c>
    </row>
    <row r="52" spans="1:12" ht="15" x14ac:dyDescent="0.25">
      <c r="A52" s="15"/>
      <c r="B52" s="16"/>
      <c r="C52" s="11"/>
      <c r="D52" s="7" t="s">
        <v>24</v>
      </c>
      <c r="E52" s="58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32</v>
      </c>
      <c r="E53" s="50" t="s">
        <v>47</v>
      </c>
      <c r="F53" s="51">
        <v>20</v>
      </c>
      <c r="G53" s="51">
        <v>1.5</v>
      </c>
      <c r="H53" s="51">
        <v>0.2</v>
      </c>
      <c r="I53" s="51">
        <v>9.8000000000000007</v>
      </c>
      <c r="J53" s="51">
        <v>46.9</v>
      </c>
      <c r="K53" s="52">
        <v>108</v>
      </c>
      <c r="L53" s="51">
        <v>1.93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6">SUM(G48:G54)</f>
        <v>13.4</v>
      </c>
      <c r="H55" s="21">
        <f t="shared" ref="H55" si="7">SUM(H48:H54)</f>
        <v>12.999999999999998</v>
      </c>
      <c r="I55" s="21">
        <f t="shared" ref="I55" si="8">SUM(I48:I54)</f>
        <v>78.3</v>
      </c>
      <c r="J55" s="21">
        <f t="shared" ref="J55" si="9">SUM(J48:J54)</f>
        <v>484.59999999999997</v>
      </c>
      <c r="K55" s="27"/>
      <c r="L55" s="21">
        <f>SUM(L48:L54)</f>
        <v>53.75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12" t="s">
        <v>84</v>
      </c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97" t="s">
        <v>143</v>
      </c>
      <c r="E58" s="58"/>
      <c r="F58" s="51"/>
      <c r="G58" s="51"/>
      <c r="H58" s="51"/>
      <c r="I58" s="51"/>
      <c r="J58" s="51"/>
      <c r="K58" s="59"/>
      <c r="L58" s="51"/>
    </row>
    <row r="59" spans="1:12" ht="15" x14ac:dyDescent="0.25">
      <c r="A59" s="15"/>
      <c r="B59" s="16"/>
      <c r="C59" s="11"/>
      <c r="D59" s="67" t="s">
        <v>31</v>
      </c>
      <c r="E59" s="58"/>
      <c r="F59" s="51"/>
      <c r="G59" s="51"/>
      <c r="H59" s="51"/>
      <c r="I59" s="51"/>
      <c r="J59" s="51"/>
      <c r="K59" s="59"/>
      <c r="L59" s="51"/>
    </row>
    <row r="60" spans="1:12" ht="15" x14ac:dyDescent="0.25">
      <c r="A60" s="17"/>
      <c r="B60" s="18"/>
      <c r="C60" s="8"/>
      <c r="D60" s="19" t="s">
        <v>39</v>
      </c>
      <c r="E60" s="9"/>
      <c r="F60" s="21">
        <f>SUM(F56:F59)</f>
        <v>0</v>
      </c>
      <c r="G60" s="21">
        <f t="shared" ref="G60" si="10">SUM(G56:G59)</f>
        <v>0</v>
      </c>
      <c r="H60" s="21">
        <f t="shared" ref="H60" si="11">SUM(H56:H59)</f>
        <v>0</v>
      </c>
      <c r="I60" s="21">
        <f t="shared" ref="I60" si="12">SUM(I56:I59)</f>
        <v>0</v>
      </c>
      <c r="J60" s="21">
        <f t="shared" ref="J60" si="13">SUM(J56:J59)</f>
        <v>0</v>
      </c>
      <c r="K60" s="27"/>
      <c r="L60" s="21">
        <f>SUM(L56:L59)</f>
        <v>0</v>
      </c>
    </row>
    <row r="61" spans="1:12" ht="15" x14ac:dyDescent="0.25">
      <c r="A61" s="14">
        <f>A48</f>
        <v>1</v>
      </c>
      <c r="B61" s="14">
        <f>B48</f>
        <v>2</v>
      </c>
      <c r="C61" s="10" t="s">
        <v>26</v>
      </c>
      <c r="D61" s="7" t="s">
        <v>27</v>
      </c>
      <c r="E61" s="58" t="s">
        <v>172</v>
      </c>
      <c r="F61" s="51">
        <v>60</v>
      </c>
      <c r="G61" s="51">
        <v>0.7</v>
      </c>
      <c r="H61" s="51">
        <v>6.1</v>
      </c>
      <c r="I61" s="51">
        <v>6.4</v>
      </c>
      <c r="J61" s="51">
        <v>83</v>
      </c>
      <c r="K61" s="52">
        <v>2</v>
      </c>
      <c r="L61" s="51">
        <v>9.4499999999999993</v>
      </c>
    </row>
    <row r="62" spans="1:12" ht="15" x14ac:dyDescent="0.25">
      <c r="A62" s="15"/>
      <c r="B62" s="16"/>
      <c r="C62" s="11"/>
      <c r="D62" s="7" t="s">
        <v>28</v>
      </c>
      <c r="E62" s="58" t="s">
        <v>86</v>
      </c>
      <c r="F62" s="51">
        <v>250</v>
      </c>
      <c r="G62" s="51">
        <v>10.7</v>
      </c>
      <c r="H62" s="51">
        <v>10.5</v>
      </c>
      <c r="I62" s="51">
        <v>15.4</v>
      </c>
      <c r="J62" s="51">
        <v>199.4</v>
      </c>
      <c r="K62" s="52" t="s">
        <v>87</v>
      </c>
      <c r="L62" s="51">
        <v>17.04</v>
      </c>
    </row>
    <row r="63" spans="1:12" ht="15" x14ac:dyDescent="0.25">
      <c r="A63" s="15"/>
      <c r="B63" s="16"/>
      <c r="C63" s="11"/>
      <c r="D63" s="7" t="s">
        <v>29</v>
      </c>
      <c r="E63" s="58" t="s">
        <v>173</v>
      </c>
      <c r="F63" s="51">
        <v>90</v>
      </c>
      <c r="G63" s="51">
        <v>9.3000000000000007</v>
      </c>
      <c r="H63" s="51">
        <v>18.899999999999999</v>
      </c>
      <c r="I63" s="51">
        <v>0.3</v>
      </c>
      <c r="J63" s="51">
        <v>208.9</v>
      </c>
      <c r="K63" s="52">
        <v>395</v>
      </c>
      <c r="L63" s="51">
        <v>44.31</v>
      </c>
    </row>
    <row r="64" spans="1:12" ht="15" x14ac:dyDescent="0.25">
      <c r="A64" s="15"/>
      <c r="B64" s="16"/>
      <c r="C64" s="11"/>
      <c r="D64" s="7" t="s">
        <v>30</v>
      </c>
      <c r="E64" s="58" t="s">
        <v>174</v>
      </c>
      <c r="F64" s="51">
        <v>150</v>
      </c>
      <c r="G64" s="51">
        <v>3.4</v>
      </c>
      <c r="H64" s="51">
        <v>7.8</v>
      </c>
      <c r="I64" s="51">
        <v>25.4</v>
      </c>
      <c r="J64" s="51">
        <v>185.3</v>
      </c>
      <c r="K64" s="52" t="s">
        <v>175</v>
      </c>
      <c r="L64" s="51">
        <v>13.36</v>
      </c>
    </row>
    <row r="65" spans="1:12" ht="15" x14ac:dyDescent="0.25">
      <c r="A65" s="15"/>
      <c r="B65" s="16"/>
      <c r="C65" s="11"/>
      <c r="D65" s="7" t="s">
        <v>31</v>
      </c>
      <c r="E65" s="58" t="s">
        <v>88</v>
      </c>
      <c r="F65" s="51">
        <v>200</v>
      </c>
      <c r="G65" s="51">
        <v>1</v>
      </c>
      <c r="H65" s="51">
        <v>0.2</v>
      </c>
      <c r="I65" s="51">
        <v>20.2</v>
      </c>
      <c r="J65" s="51">
        <v>86.6</v>
      </c>
      <c r="K65" s="52" t="s">
        <v>49</v>
      </c>
      <c r="L65" s="51">
        <v>9.66</v>
      </c>
    </row>
    <row r="66" spans="1:12" ht="15" x14ac:dyDescent="0.25">
      <c r="A66" s="15"/>
      <c r="B66" s="16"/>
      <c r="C66" s="11"/>
      <c r="D66" s="7" t="s">
        <v>32</v>
      </c>
      <c r="E66" s="58" t="s">
        <v>47</v>
      </c>
      <c r="F66" s="51">
        <v>60</v>
      </c>
      <c r="G66" s="51">
        <v>4.5999999999999996</v>
      </c>
      <c r="H66" s="51">
        <v>0.5</v>
      </c>
      <c r="I66" s="51">
        <v>29.5</v>
      </c>
      <c r="J66" s="51">
        <v>140.6</v>
      </c>
      <c r="K66" s="52">
        <v>108</v>
      </c>
      <c r="L66" s="51">
        <v>5.78</v>
      </c>
    </row>
    <row r="67" spans="1:12" ht="15" x14ac:dyDescent="0.25">
      <c r="A67" s="15"/>
      <c r="B67" s="16"/>
      <c r="C67" s="11"/>
      <c r="D67" s="7" t="s">
        <v>33</v>
      </c>
      <c r="E67" s="58" t="s">
        <v>48</v>
      </c>
      <c r="F67" s="51">
        <v>60</v>
      </c>
      <c r="G67" s="51">
        <v>4</v>
      </c>
      <c r="H67" s="51">
        <v>0.7</v>
      </c>
      <c r="I67" s="51">
        <v>20</v>
      </c>
      <c r="J67" s="51">
        <v>102.5</v>
      </c>
      <c r="K67" s="52">
        <v>109</v>
      </c>
      <c r="L67" s="51">
        <v>5.3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5"/>
      <c r="B69" s="16"/>
      <c r="C69" s="11"/>
      <c r="D69" s="6"/>
      <c r="E69" s="50"/>
      <c r="F69" s="51"/>
      <c r="G69" s="51"/>
      <c r="H69" s="51"/>
      <c r="I69" s="51"/>
      <c r="J69" s="51"/>
      <c r="K69" s="52"/>
      <c r="L69" s="51"/>
    </row>
    <row r="70" spans="1:12" ht="15" x14ac:dyDescent="0.25">
      <c r="A70" s="17"/>
      <c r="B70" s="18"/>
      <c r="C70" s="8"/>
      <c r="D70" s="19" t="s">
        <v>39</v>
      </c>
      <c r="E70" s="9"/>
      <c r="F70" s="21">
        <f>SUM(F61:F69)</f>
        <v>870</v>
      </c>
      <c r="G70" s="21">
        <f t="shared" ref="G70" si="14">SUM(G61:G69)</f>
        <v>33.699999999999996</v>
      </c>
      <c r="H70" s="21">
        <f t="shared" ref="H70" si="15">SUM(H61:H69)</f>
        <v>44.7</v>
      </c>
      <c r="I70" s="21">
        <f t="shared" ref="I70" si="16">SUM(I61:I69)</f>
        <v>117.2</v>
      </c>
      <c r="J70" s="21">
        <f t="shared" ref="J70" si="17">SUM(J61:J69)</f>
        <v>1006.3</v>
      </c>
      <c r="K70" s="27"/>
      <c r="L70" s="21">
        <f>SUM(L61:L68)</f>
        <v>104.89999999999999</v>
      </c>
    </row>
    <row r="71" spans="1:12" ht="15" x14ac:dyDescent="0.25">
      <c r="A71" s="14">
        <f>A48</f>
        <v>1</v>
      </c>
      <c r="B71" s="14">
        <f>B48</f>
        <v>2</v>
      </c>
      <c r="C71" s="10" t="s">
        <v>34</v>
      </c>
      <c r="D71" s="12" t="s">
        <v>35</v>
      </c>
      <c r="E71" s="58"/>
      <c r="F71" s="51"/>
      <c r="G71" s="51"/>
      <c r="H71" s="51"/>
      <c r="I71" s="51"/>
      <c r="J71" s="51"/>
      <c r="K71" s="59"/>
      <c r="L71" s="51"/>
    </row>
    <row r="72" spans="1:12" ht="15" x14ac:dyDescent="0.25">
      <c r="A72" s="15"/>
      <c r="B72" s="16"/>
      <c r="C72" s="11"/>
      <c r="D72" s="12" t="s">
        <v>38</v>
      </c>
      <c r="E72" s="58" t="s">
        <v>89</v>
      </c>
      <c r="F72" s="51">
        <v>100</v>
      </c>
      <c r="G72" s="51">
        <v>3.4</v>
      </c>
      <c r="H72" s="51">
        <v>2.5</v>
      </c>
      <c r="I72" s="51">
        <v>5.5</v>
      </c>
      <c r="J72" s="51">
        <v>58.1</v>
      </c>
      <c r="K72" s="59" t="s">
        <v>49</v>
      </c>
      <c r="L72" s="51">
        <v>22.89</v>
      </c>
    </row>
    <row r="73" spans="1:12" ht="15" x14ac:dyDescent="0.25">
      <c r="A73" s="15"/>
      <c r="B73" s="16"/>
      <c r="C73" s="11"/>
      <c r="D73" s="12" t="s">
        <v>31</v>
      </c>
      <c r="E73" s="89"/>
      <c r="F73" s="51"/>
      <c r="G73" s="51"/>
      <c r="H73" s="51"/>
      <c r="I73" s="51"/>
      <c r="J73" s="51"/>
      <c r="K73" s="52"/>
      <c r="L73" s="51"/>
    </row>
    <row r="74" spans="1:12" ht="15" x14ac:dyDescent="0.25">
      <c r="A74" s="15"/>
      <c r="B74" s="16"/>
      <c r="C74" s="11"/>
      <c r="D74" s="61" t="s">
        <v>24</v>
      </c>
      <c r="E74" s="58" t="s">
        <v>57</v>
      </c>
      <c r="F74" s="51">
        <v>200</v>
      </c>
      <c r="G74" s="51">
        <v>0.8</v>
      </c>
      <c r="H74" s="51">
        <v>0.8</v>
      </c>
      <c r="I74" s="51">
        <v>19.600000000000001</v>
      </c>
      <c r="J74" s="51">
        <v>88.8</v>
      </c>
      <c r="K74" s="59">
        <v>112</v>
      </c>
      <c r="L74" s="51">
        <v>31.8</v>
      </c>
    </row>
    <row r="75" spans="1:12" ht="15" x14ac:dyDescent="0.25">
      <c r="A75" s="15"/>
      <c r="B75" s="16"/>
      <c r="C75" s="11"/>
      <c r="D75" s="68" t="s">
        <v>143</v>
      </c>
      <c r="E75" s="58" t="s">
        <v>62</v>
      </c>
      <c r="F75" s="51">
        <v>30</v>
      </c>
      <c r="G75" s="51">
        <v>2.2999999999999998</v>
      </c>
      <c r="H75" s="51">
        <v>2.9</v>
      </c>
      <c r="I75" s="51">
        <v>22.3</v>
      </c>
      <c r="J75" s="51">
        <v>124.7</v>
      </c>
      <c r="K75" s="59" t="s">
        <v>49</v>
      </c>
      <c r="L75" s="51">
        <v>8.9700000000000006</v>
      </c>
    </row>
    <row r="76" spans="1:12" ht="15" x14ac:dyDescent="0.25">
      <c r="A76" s="17"/>
      <c r="B76" s="18"/>
      <c r="C76" s="8"/>
      <c r="D76" s="19" t="s">
        <v>39</v>
      </c>
      <c r="E76" s="9"/>
      <c r="F76" s="21">
        <f>SUM(F71:F75)</f>
        <v>330</v>
      </c>
      <c r="G76" s="21">
        <f t="shared" ref="G76" si="18">SUM(G71:G75)</f>
        <v>6.5</v>
      </c>
      <c r="H76" s="21">
        <f t="shared" ref="H76" si="19">SUM(H71:H75)</f>
        <v>6.1999999999999993</v>
      </c>
      <c r="I76" s="21">
        <f t="shared" ref="I76" si="20">SUM(I71:I75)</f>
        <v>47.400000000000006</v>
      </c>
      <c r="J76" s="21">
        <f t="shared" ref="J76" si="21">SUM(J71:J75)</f>
        <v>271.60000000000002</v>
      </c>
      <c r="K76" s="27"/>
      <c r="L76" s="21">
        <f>SUM(L71:L75)</f>
        <v>63.66</v>
      </c>
    </row>
    <row r="77" spans="1:12" ht="15" x14ac:dyDescent="0.25">
      <c r="A77" s="14">
        <f>A48</f>
        <v>1</v>
      </c>
      <c r="B77" s="14">
        <f>B48</f>
        <v>2</v>
      </c>
      <c r="C77" s="10" t="s">
        <v>36</v>
      </c>
      <c r="D77" s="7" t="s">
        <v>21</v>
      </c>
      <c r="E77" s="89" t="s">
        <v>90</v>
      </c>
      <c r="F77" s="51">
        <v>90</v>
      </c>
      <c r="G77" s="51">
        <v>14.8</v>
      </c>
      <c r="H77" s="51">
        <v>12.4</v>
      </c>
      <c r="I77" s="51">
        <v>6.2</v>
      </c>
      <c r="J77" s="51">
        <v>196.1</v>
      </c>
      <c r="K77" s="59">
        <v>398</v>
      </c>
      <c r="L77" s="51">
        <v>58.35</v>
      </c>
    </row>
    <row r="78" spans="1:12" ht="15" x14ac:dyDescent="0.25">
      <c r="A78" s="15"/>
      <c r="B78" s="16"/>
      <c r="C78" s="11"/>
      <c r="D78" s="7" t="s">
        <v>30</v>
      </c>
      <c r="E78" s="50" t="s">
        <v>91</v>
      </c>
      <c r="F78" s="51">
        <v>150</v>
      </c>
      <c r="G78" s="51">
        <v>8.1999999999999993</v>
      </c>
      <c r="H78" s="51">
        <v>6.5</v>
      </c>
      <c r="I78" s="51">
        <v>35.9</v>
      </c>
      <c r="J78" s="51">
        <v>234.9</v>
      </c>
      <c r="K78" s="52">
        <v>237</v>
      </c>
      <c r="L78" s="51">
        <v>14.2</v>
      </c>
    </row>
    <row r="79" spans="1:12" ht="15" x14ac:dyDescent="0.25">
      <c r="A79" s="15"/>
      <c r="B79" s="16"/>
      <c r="C79" s="11"/>
      <c r="D79" s="7" t="s">
        <v>31</v>
      </c>
      <c r="E79" s="58" t="s">
        <v>46</v>
      </c>
      <c r="F79" s="51">
        <v>180</v>
      </c>
      <c r="G79" s="51">
        <v>0.2</v>
      </c>
      <c r="H79" s="51">
        <v>0</v>
      </c>
      <c r="I79" s="51">
        <v>4.0999999999999996</v>
      </c>
      <c r="J79" s="51">
        <v>17.600000000000001</v>
      </c>
      <c r="K79" s="52">
        <v>493</v>
      </c>
      <c r="L79" s="51">
        <v>1.05</v>
      </c>
    </row>
    <row r="80" spans="1:12" ht="15" x14ac:dyDescent="0.25">
      <c r="A80" s="15"/>
      <c r="B80" s="16"/>
      <c r="C80" s="11"/>
      <c r="D80" s="7" t="s">
        <v>24</v>
      </c>
      <c r="E80" s="58" t="s">
        <v>63</v>
      </c>
      <c r="F80" s="51">
        <v>100</v>
      </c>
      <c r="G80" s="51">
        <v>0.9</v>
      </c>
      <c r="H80" s="51">
        <v>0.2</v>
      </c>
      <c r="I80" s="51">
        <v>9.8000000000000007</v>
      </c>
      <c r="J80" s="51">
        <v>46.9</v>
      </c>
      <c r="K80" s="109" t="s">
        <v>49</v>
      </c>
      <c r="L80" s="51">
        <v>15.9</v>
      </c>
    </row>
    <row r="81" spans="1:12" ht="15" x14ac:dyDescent="0.25">
      <c r="A81" s="15"/>
      <c r="B81" s="16"/>
      <c r="C81" s="11"/>
      <c r="D81" s="7" t="s">
        <v>33</v>
      </c>
      <c r="E81" s="66"/>
      <c r="F81" s="100"/>
      <c r="G81" s="100"/>
      <c r="H81" s="100"/>
      <c r="I81" s="100"/>
      <c r="J81" s="100"/>
      <c r="K81" s="100"/>
      <c r="L81" s="66"/>
    </row>
    <row r="82" spans="1:12" ht="15" x14ac:dyDescent="0.25">
      <c r="A82" s="15"/>
      <c r="B82" s="16"/>
      <c r="C82" s="11"/>
      <c r="D82" s="61" t="s">
        <v>27</v>
      </c>
      <c r="E82" s="58"/>
      <c r="F82" s="51"/>
      <c r="G82" s="51"/>
      <c r="H82" s="51"/>
      <c r="I82" s="51"/>
      <c r="J82" s="51"/>
      <c r="K82" s="59"/>
      <c r="L82" s="51"/>
    </row>
    <row r="83" spans="1:12" ht="15" x14ac:dyDescent="0.25">
      <c r="A83" s="15"/>
      <c r="B83" s="16"/>
      <c r="C83" s="11"/>
      <c r="D83" s="6" t="s">
        <v>32</v>
      </c>
      <c r="E83" s="58" t="s">
        <v>47</v>
      </c>
      <c r="F83" s="51">
        <v>20</v>
      </c>
      <c r="G83" s="51">
        <v>1.5</v>
      </c>
      <c r="H83" s="51">
        <v>0.2</v>
      </c>
      <c r="I83" s="51">
        <v>9.8000000000000007</v>
      </c>
      <c r="J83" s="51">
        <v>46.9</v>
      </c>
      <c r="K83" s="52">
        <v>108</v>
      </c>
      <c r="L83" s="51">
        <v>1.93</v>
      </c>
    </row>
    <row r="84" spans="1:12" ht="15" x14ac:dyDescent="0.25">
      <c r="A84" s="17"/>
      <c r="B84" s="18"/>
      <c r="C84" s="8"/>
      <c r="D84" s="19" t="s">
        <v>39</v>
      </c>
      <c r="E84" s="9"/>
      <c r="F84" s="21">
        <f>SUM(F77:F83)</f>
        <v>540</v>
      </c>
      <c r="G84" s="21">
        <f>SUM(G77:G83)</f>
        <v>25.599999999999998</v>
      </c>
      <c r="H84" s="21">
        <f>SUM(H77:H83)</f>
        <v>19.299999999999997</v>
      </c>
      <c r="I84" s="21">
        <f>SUM(I77:I83)</f>
        <v>65.8</v>
      </c>
      <c r="J84" s="21">
        <f>SUM(J77:J83)</f>
        <v>542.4</v>
      </c>
      <c r="K84" s="27"/>
      <c r="L84" s="21">
        <f>SUM(L77:L83)</f>
        <v>91.43</v>
      </c>
    </row>
    <row r="85" spans="1:12" ht="15" x14ac:dyDescent="0.25">
      <c r="A85" s="14">
        <f>A48</f>
        <v>1</v>
      </c>
      <c r="B85" s="14">
        <f>B48</f>
        <v>2</v>
      </c>
      <c r="C85" s="10" t="s">
        <v>37</v>
      </c>
      <c r="D85" s="12" t="s">
        <v>38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12" t="s">
        <v>35</v>
      </c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12" t="s">
        <v>31</v>
      </c>
      <c r="E87" s="50" t="s">
        <v>55</v>
      </c>
      <c r="F87" s="51">
        <v>180</v>
      </c>
      <c r="G87" s="51">
        <v>0.6</v>
      </c>
      <c r="H87" s="51">
        <v>0.2</v>
      </c>
      <c r="I87" s="51">
        <v>13.6</v>
      </c>
      <c r="J87" s="51">
        <v>58.8</v>
      </c>
      <c r="K87" s="52">
        <v>519</v>
      </c>
      <c r="L87" s="51">
        <v>4.91</v>
      </c>
    </row>
    <row r="88" spans="1:12" ht="15" x14ac:dyDescent="0.25">
      <c r="A88" s="15"/>
      <c r="B88" s="16"/>
      <c r="C88" s="11"/>
      <c r="D88" s="12" t="s">
        <v>24</v>
      </c>
      <c r="E88" s="50"/>
      <c r="F88" s="51"/>
      <c r="G88" s="51"/>
      <c r="H88" s="51"/>
      <c r="I88" s="51"/>
      <c r="J88" s="51"/>
      <c r="K88" s="52"/>
      <c r="L88" s="51"/>
    </row>
    <row r="89" spans="1:12" ht="15" x14ac:dyDescent="0.25">
      <c r="A89" s="15"/>
      <c r="B89" s="16"/>
      <c r="C89" s="11"/>
      <c r="D89" s="6" t="s">
        <v>84</v>
      </c>
      <c r="E89" s="50" t="s">
        <v>85</v>
      </c>
      <c r="F89" s="51">
        <v>45</v>
      </c>
      <c r="G89" s="51">
        <v>9.1999999999999993</v>
      </c>
      <c r="H89" s="51">
        <v>3.3</v>
      </c>
      <c r="I89" s="51">
        <v>4.9000000000000004</v>
      </c>
      <c r="J89" s="51">
        <v>86.1</v>
      </c>
      <c r="K89" s="52">
        <v>313</v>
      </c>
      <c r="L89" s="51">
        <v>28.45</v>
      </c>
    </row>
    <row r="90" spans="1:12" ht="15" x14ac:dyDescent="0.25">
      <c r="A90" s="15"/>
      <c r="B90" s="16"/>
      <c r="C90" s="11"/>
      <c r="D90" s="6"/>
      <c r="E90" s="50"/>
      <c r="F90" s="51"/>
      <c r="G90" s="51"/>
      <c r="H90" s="51"/>
      <c r="I90" s="51"/>
      <c r="J90" s="51"/>
      <c r="K90" s="52"/>
      <c r="L90" s="51"/>
    </row>
    <row r="91" spans="1:12" ht="15" x14ac:dyDescent="0.25">
      <c r="A91" s="17"/>
      <c r="B91" s="18"/>
      <c r="C91" s="8"/>
      <c r="D91" s="20" t="s">
        <v>39</v>
      </c>
      <c r="E91" s="9"/>
      <c r="F91" s="21">
        <f>SUM(F85:F90)</f>
        <v>225</v>
      </c>
      <c r="G91" s="21">
        <f t="shared" ref="G91" si="22">SUM(G85:G90)</f>
        <v>9.7999999999999989</v>
      </c>
      <c r="H91" s="21">
        <f t="shared" ref="H91" si="23">SUM(H85:H90)</f>
        <v>3.5</v>
      </c>
      <c r="I91" s="21">
        <f t="shared" ref="I91" si="24">SUM(I85:I90)</f>
        <v>18.5</v>
      </c>
      <c r="J91" s="21">
        <f t="shared" ref="J91" si="25">SUM(J85:J90)</f>
        <v>144.89999999999998</v>
      </c>
      <c r="K91" s="27"/>
      <c r="L91" s="21">
        <f>SUM(L87:L90)</f>
        <v>33.36</v>
      </c>
    </row>
    <row r="92" spans="1:12" ht="15.75" customHeight="1" x14ac:dyDescent="0.2">
      <c r="A92" s="36">
        <f>A48</f>
        <v>1</v>
      </c>
      <c r="B92" s="36">
        <f>B48</f>
        <v>2</v>
      </c>
      <c r="C92" s="114" t="s">
        <v>4</v>
      </c>
      <c r="D92" s="115"/>
      <c r="E92" s="33"/>
      <c r="F92" s="34">
        <f>F55+F60+F70+F76+F84+F91</f>
        <v>2465</v>
      </c>
      <c r="G92" s="34">
        <f t="shared" ref="G92" si="26">G55+G60+G70+G76+G84+G91</f>
        <v>88.999999999999986</v>
      </c>
      <c r="H92" s="34">
        <f t="shared" ref="H92" si="27">H55+H60+H70+H76+H84+H91</f>
        <v>86.7</v>
      </c>
      <c r="I92" s="34">
        <f t="shared" ref="I92" si="28">I55+I60+I70+I76+I84+I91</f>
        <v>327.2</v>
      </c>
      <c r="J92" s="34">
        <f t="shared" ref="J92" si="29">J55+J60+J70+J76+J84+J91</f>
        <v>2449.8000000000002</v>
      </c>
      <c r="K92" s="35"/>
      <c r="L92" s="34">
        <f>L55+L60+L70+L76+L84+L91</f>
        <v>347.1</v>
      </c>
    </row>
    <row r="93" spans="1:12" ht="15" x14ac:dyDescent="0.25">
      <c r="A93" s="22">
        <v>1</v>
      </c>
      <c r="B93" s="23">
        <v>3</v>
      </c>
      <c r="C93" s="24" t="s">
        <v>20</v>
      </c>
      <c r="D93" s="5" t="s">
        <v>21</v>
      </c>
      <c r="E93" s="62" t="s">
        <v>93</v>
      </c>
      <c r="F93" s="48">
        <v>200</v>
      </c>
      <c r="G93" s="48">
        <v>4.5999999999999996</v>
      </c>
      <c r="H93" s="48">
        <v>4.7</v>
      </c>
      <c r="I93" s="48">
        <v>15.1</v>
      </c>
      <c r="J93" s="48">
        <v>121.5</v>
      </c>
      <c r="K93" s="49">
        <v>164</v>
      </c>
      <c r="L93" s="48">
        <v>22.23</v>
      </c>
    </row>
    <row r="94" spans="1:12" ht="15" x14ac:dyDescent="0.25">
      <c r="A94" s="25"/>
      <c r="B94" s="16"/>
      <c r="C94" s="11"/>
      <c r="D94" s="61" t="s">
        <v>27</v>
      </c>
      <c r="E94" s="58" t="s">
        <v>67</v>
      </c>
      <c r="F94" s="51">
        <v>100</v>
      </c>
      <c r="G94" s="51">
        <v>8.5</v>
      </c>
      <c r="H94" s="51">
        <v>12</v>
      </c>
      <c r="I94" s="51">
        <v>2.2000000000000002</v>
      </c>
      <c r="J94" s="51">
        <v>150.30000000000001</v>
      </c>
      <c r="K94" s="59" t="s">
        <v>68</v>
      </c>
      <c r="L94" s="51">
        <v>24.35</v>
      </c>
    </row>
    <row r="95" spans="1:12" ht="15" x14ac:dyDescent="0.25">
      <c r="A95" s="25"/>
      <c r="B95" s="16"/>
      <c r="C95" s="11"/>
      <c r="D95" s="7" t="s">
        <v>22</v>
      </c>
      <c r="E95" s="58" t="s">
        <v>58</v>
      </c>
      <c r="F95" s="51">
        <v>200</v>
      </c>
      <c r="G95" s="51">
        <v>3.9</v>
      </c>
      <c r="H95" s="51">
        <v>2.9</v>
      </c>
      <c r="I95" s="51">
        <v>13.9</v>
      </c>
      <c r="J95" s="51">
        <v>96.9</v>
      </c>
      <c r="K95" s="52">
        <v>501</v>
      </c>
      <c r="L95" s="51">
        <v>17.98</v>
      </c>
    </row>
    <row r="96" spans="1:12" ht="15" x14ac:dyDescent="0.25">
      <c r="A96" s="25"/>
      <c r="B96" s="16"/>
      <c r="C96" s="11"/>
      <c r="D96" s="7" t="s">
        <v>23</v>
      </c>
      <c r="F96" s="66"/>
      <c r="G96" s="66"/>
      <c r="H96" s="66"/>
      <c r="I96" s="66"/>
      <c r="J96" s="66"/>
      <c r="K96" s="66"/>
      <c r="L96" s="66"/>
    </row>
    <row r="97" spans="1:12" ht="15" x14ac:dyDescent="0.25">
      <c r="A97" s="25"/>
      <c r="B97" s="16"/>
      <c r="C97" s="11"/>
      <c r="D97" s="7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5"/>
      <c r="B98" s="16"/>
      <c r="C98" s="11"/>
      <c r="D98" s="6" t="s">
        <v>33</v>
      </c>
      <c r="E98" s="50" t="s">
        <v>48</v>
      </c>
      <c r="F98" s="51">
        <v>35</v>
      </c>
      <c r="G98" s="51">
        <v>2.2999999999999998</v>
      </c>
      <c r="H98" s="51">
        <v>0.4</v>
      </c>
      <c r="I98" s="51">
        <v>11.7</v>
      </c>
      <c r="J98" s="51">
        <v>59.8</v>
      </c>
      <c r="K98" s="52">
        <v>109</v>
      </c>
      <c r="L98" s="51">
        <v>3.09</v>
      </c>
    </row>
    <row r="99" spans="1:12" ht="15" x14ac:dyDescent="0.25">
      <c r="A99" s="25"/>
      <c r="B99" s="16"/>
      <c r="C99" s="11"/>
      <c r="D99" s="6" t="s">
        <v>32</v>
      </c>
      <c r="E99" s="50" t="s">
        <v>47</v>
      </c>
      <c r="F99" s="51">
        <v>35</v>
      </c>
      <c r="G99" s="51">
        <v>2.7</v>
      </c>
      <c r="H99" s="51">
        <v>0.3</v>
      </c>
      <c r="I99" s="51">
        <v>17.2</v>
      </c>
      <c r="J99" s="51">
        <v>82</v>
      </c>
      <c r="K99" s="52">
        <v>108</v>
      </c>
      <c r="L99" s="51">
        <v>3.37</v>
      </c>
    </row>
    <row r="100" spans="1:12" ht="15" x14ac:dyDescent="0.25">
      <c r="A100" s="26"/>
      <c r="B100" s="18"/>
      <c r="C100" s="8"/>
      <c r="D100" s="19" t="s">
        <v>39</v>
      </c>
      <c r="E100" s="9"/>
      <c r="F100" s="21">
        <f>SUM(F93:F99)</f>
        <v>570</v>
      </c>
      <c r="G100" s="21">
        <f>SUM(G93:G99)</f>
        <v>22</v>
      </c>
      <c r="H100" s="21">
        <f>SUM(H93:H99)</f>
        <v>20.299999999999997</v>
      </c>
      <c r="I100" s="21">
        <f>SUM(I93:I99)</f>
        <v>60.100000000000009</v>
      </c>
      <c r="J100" s="21">
        <f>SUM(J93:J99)</f>
        <v>510.50000000000006</v>
      </c>
      <c r="K100" s="27"/>
      <c r="L100" s="21">
        <f>SUM(L93:L99)</f>
        <v>71.02000000000001</v>
      </c>
    </row>
    <row r="101" spans="1:12" ht="15" x14ac:dyDescent="0.25">
      <c r="A101" s="28">
        <f>A93</f>
        <v>1</v>
      </c>
      <c r="B101" s="14">
        <f>B93</f>
        <v>3</v>
      </c>
      <c r="C101" s="10" t="s">
        <v>25</v>
      </c>
      <c r="D101" s="12" t="s">
        <v>24</v>
      </c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5"/>
      <c r="B102" s="16"/>
      <c r="C102" s="11"/>
      <c r="D102" s="12" t="s">
        <v>31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6" t="s">
        <v>38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6" t="s">
        <v>143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6"/>
      <c r="B105" s="18"/>
      <c r="C105" s="8"/>
      <c r="D105" s="19" t="s">
        <v>39</v>
      </c>
      <c r="E105" s="9"/>
      <c r="F105" s="21">
        <f>SUM(F101:F104)</f>
        <v>0</v>
      </c>
      <c r="G105" s="21">
        <f t="shared" ref="G105" si="30">SUM(G101:G104)</f>
        <v>0</v>
      </c>
      <c r="H105" s="21">
        <f t="shared" ref="H105" si="31">SUM(H101:H104)</f>
        <v>0</v>
      </c>
      <c r="I105" s="21">
        <f t="shared" ref="I105" si="32">SUM(I101:I104)</f>
        <v>0</v>
      </c>
      <c r="J105" s="21">
        <f t="shared" ref="J105" si="33">SUM(J101:J104)</f>
        <v>0</v>
      </c>
      <c r="K105" s="27"/>
      <c r="L105" s="21">
        <f>SUM(L101:L104)</f>
        <v>0</v>
      </c>
    </row>
    <row r="106" spans="1:12" ht="15" x14ac:dyDescent="0.25">
      <c r="A106" s="28">
        <f>A93</f>
        <v>1</v>
      </c>
      <c r="B106" s="14">
        <f>B93</f>
        <v>3</v>
      </c>
      <c r="C106" s="10" t="s">
        <v>26</v>
      </c>
      <c r="D106" s="7" t="s">
        <v>27</v>
      </c>
      <c r="E106" s="50" t="s">
        <v>170</v>
      </c>
      <c r="F106" s="51">
        <v>60</v>
      </c>
      <c r="G106" s="51">
        <v>1.7</v>
      </c>
      <c r="H106" s="51">
        <v>4</v>
      </c>
      <c r="I106" s="51">
        <v>1.7</v>
      </c>
      <c r="J106" s="51">
        <v>50</v>
      </c>
      <c r="K106" s="52" t="s">
        <v>171</v>
      </c>
      <c r="L106" s="51">
        <v>9.09</v>
      </c>
    </row>
    <row r="107" spans="1:12" ht="15" x14ac:dyDescent="0.25">
      <c r="A107" s="25"/>
      <c r="B107" s="16"/>
      <c r="C107" s="11"/>
      <c r="D107" s="7" t="s">
        <v>28</v>
      </c>
      <c r="E107" s="50" t="s">
        <v>94</v>
      </c>
      <c r="F107" s="51">
        <v>250</v>
      </c>
      <c r="G107" s="51">
        <v>14</v>
      </c>
      <c r="H107" s="51">
        <v>7.6</v>
      </c>
      <c r="I107" s="51">
        <v>17.8</v>
      </c>
      <c r="J107" s="51">
        <v>195.8</v>
      </c>
      <c r="K107" s="52">
        <v>135</v>
      </c>
      <c r="L107" s="51">
        <v>34.21</v>
      </c>
    </row>
    <row r="108" spans="1:12" ht="15" x14ac:dyDescent="0.25">
      <c r="A108" s="25"/>
      <c r="B108" s="16"/>
      <c r="C108" s="11"/>
      <c r="D108" s="7" t="s">
        <v>29</v>
      </c>
      <c r="E108" s="50" t="s">
        <v>95</v>
      </c>
      <c r="F108" s="51">
        <v>90</v>
      </c>
      <c r="G108" s="51">
        <v>19.7</v>
      </c>
      <c r="H108" s="51">
        <v>4</v>
      </c>
      <c r="I108" s="51">
        <v>6.4</v>
      </c>
      <c r="J108" s="51">
        <v>140.30000000000001</v>
      </c>
      <c r="K108" s="52">
        <v>411</v>
      </c>
      <c r="L108" s="51">
        <v>45.07</v>
      </c>
    </row>
    <row r="109" spans="1:12" ht="15" x14ac:dyDescent="0.25">
      <c r="A109" s="25"/>
      <c r="B109" s="16"/>
      <c r="C109" s="11"/>
      <c r="D109" s="7" t="s">
        <v>30</v>
      </c>
      <c r="E109" s="50" t="s">
        <v>60</v>
      </c>
      <c r="F109" s="51">
        <v>150</v>
      </c>
      <c r="G109" s="51">
        <v>5.3</v>
      </c>
      <c r="H109" s="51">
        <v>4.9000000000000004</v>
      </c>
      <c r="I109" s="51">
        <v>32.799999999999997</v>
      </c>
      <c r="J109" s="51">
        <v>196.5</v>
      </c>
      <c r="K109" s="52">
        <v>291</v>
      </c>
      <c r="L109" s="51">
        <v>20.350000000000001</v>
      </c>
    </row>
    <row r="110" spans="1:12" ht="15" x14ac:dyDescent="0.25">
      <c r="A110" s="25"/>
      <c r="B110" s="16"/>
      <c r="C110" s="11"/>
      <c r="D110" s="7" t="s">
        <v>31</v>
      </c>
      <c r="E110" s="90" t="s">
        <v>96</v>
      </c>
      <c r="F110" s="51">
        <v>200</v>
      </c>
      <c r="G110" s="51">
        <v>0.3</v>
      </c>
      <c r="H110" s="51">
        <v>0.1</v>
      </c>
      <c r="I110" s="51">
        <v>8.4</v>
      </c>
      <c r="J110" s="51">
        <v>35.5</v>
      </c>
      <c r="K110" s="52" t="s">
        <v>97</v>
      </c>
      <c r="L110" s="51">
        <v>20.43</v>
      </c>
    </row>
    <row r="111" spans="1:12" ht="15" x14ac:dyDescent="0.25">
      <c r="A111" s="25"/>
      <c r="B111" s="16"/>
      <c r="C111" s="11"/>
      <c r="D111" s="7" t="s">
        <v>32</v>
      </c>
      <c r="E111" s="50" t="s">
        <v>47</v>
      </c>
      <c r="F111" s="51">
        <v>60</v>
      </c>
      <c r="G111" s="51">
        <v>4.5999999999999996</v>
      </c>
      <c r="H111" s="51">
        <v>0.5</v>
      </c>
      <c r="I111" s="51">
        <v>29.5</v>
      </c>
      <c r="J111" s="51">
        <v>140.6</v>
      </c>
      <c r="K111" s="52">
        <v>108</v>
      </c>
      <c r="L111" s="51">
        <v>5.78</v>
      </c>
    </row>
    <row r="112" spans="1:12" ht="15" x14ac:dyDescent="0.25">
      <c r="A112" s="25"/>
      <c r="B112" s="16"/>
      <c r="C112" s="11"/>
      <c r="D112" s="7" t="s">
        <v>33</v>
      </c>
      <c r="E112" s="50" t="s">
        <v>48</v>
      </c>
      <c r="F112" s="51">
        <v>60</v>
      </c>
      <c r="G112" s="51">
        <v>4</v>
      </c>
      <c r="H112" s="51">
        <v>0.7</v>
      </c>
      <c r="I112" s="51">
        <v>20</v>
      </c>
      <c r="J112" s="51">
        <v>102.5</v>
      </c>
      <c r="K112" s="52">
        <v>109</v>
      </c>
      <c r="L112" s="51">
        <v>5.3</v>
      </c>
    </row>
    <row r="113" spans="1:12" ht="15" x14ac:dyDescent="0.2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6"/>
      <c r="B115" s="18"/>
      <c r="C115" s="8"/>
      <c r="D115" s="19" t="s">
        <v>39</v>
      </c>
      <c r="E115" s="9"/>
      <c r="F115" s="21">
        <f>SUM(F106:F114)</f>
        <v>870</v>
      </c>
      <c r="G115" s="21">
        <f t="shared" ref="G115" si="34">SUM(G106:G114)</f>
        <v>49.599999999999994</v>
      </c>
      <c r="H115" s="21">
        <f t="shared" ref="H115" si="35">SUM(H106:H114)</f>
        <v>21.8</v>
      </c>
      <c r="I115" s="21">
        <f t="shared" ref="I115" si="36">SUM(I106:I114)</f>
        <v>116.6</v>
      </c>
      <c r="J115" s="21">
        <f t="shared" ref="J115" si="37">SUM(J106:J114)</f>
        <v>861.2</v>
      </c>
      <c r="K115" s="27"/>
      <c r="L115" s="21">
        <f>SUM(L106:L113)</f>
        <v>140.23000000000002</v>
      </c>
    </row>
    <row r="116" spans="1:12" ht="15" x14ac:dyDescent="0.25">
      <c r="A116" s="28">
        <f>A93</f>
        <v>1</v>
      </c>
      <c r="B116" s="14">
        <f>B93</f>
        <v>3</v>
      </c>
      <c r="C116" s="10" t="s">
        <v>34</v>
      </c>
      <c r="D116" s="12" t="s">
        <v>35</v>
      </c>
      <c r="E116" s="69" t="s">
        <v>98</v>
      </c>
      <c r="F116" s="51">
        <v>100</v>
      </c>
      <c r="G116" s="51">
        <v>5.0999999999999996</v>
      </c>
      <c r="H116" s="51">
        <v>8.1999999999999993</v>
      </c>
      <c r="I116" s="51">
        <v>29.6</v>
      </c>
      <c r="J116" s="51">
        <v>212.3</v>
      </c>
      <c r="K116" s="52">
        <v>555</v>
      </c>
      <c r="L116" s="51">
        <v>18.52</v>
      </c>
    </row>
    <row r="117" spans="1:12" ht="15" x14ac:dyDescent="0.25">
      <c r="A117" s="25"/>
      <c r="B117" s="16"/>
      <c r="C117" s="11"/>
      <c r="D117" s="12" t="s">
        <v>31</v>
      </c>
      <c r="E117" s="50" t="s">
        <v>53</v>
      </c>
      <c r="F117" s="51">
        <v>200</v>
      </c>
      <c r="G117" s="51">
        <v>0.1</v>
      </c>
      <c r="H117" s="51">
        <v>0</v>
      </c>
      <c r="I117" s="51">
        <v>7</v>
      </c>
      <c r="J117" s="51">
        <v>28.8</v>
      </c>
      <c r="K117" s="52">
        <v>520</v>
      </c>
      <c r="L117" s="51">
        <v>13.85</v>
      </c>
    </row>
    <row r="118" spans="1:12" ht="15" x14ac:dyDescent="0.25">
      <c r="A118" s="25"/>
      <c r="B118" s="16"/>
      <c r="C118" s="11"/>
      <c r="D118" s="98" t="s">
        <v>143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6"/>
      <c r="B120" s="18"/>
      <c r="C120" s="8"/>
      <c r="D120" s="19" t="s">
        <v>39</v>
      </c>
      <c r="E120" s="9"/>
      <c r="F120" s="21">
        <f>SUM(F116:F119)</f>
        <v>300</v>
      </c>
      <c r="G120" s="21">
        <f t="shared" ref="G120" si="38">SUM(G116:G119)</f>
        <v>5.1999999999999993</v>
      </c>
      <c r="H120" s="21">
        <f t="shared" ref="H120" si="39">SUM(H116:H119)</f>
        <v>8.1999999999999993</v>
      </c>
      <c r="I120" s="21">
        <f t="shared" ref="I120" si="40">SUM(I116:I119)</f>
        <v>36.6</v>
      </c>
      <c r="J120" s="21">
        <f t="shared" ref="J120" si="41">SUM(J116:J119)</f>
        <v>241.10000000000002</v>
      </c>
      <c r="K120" s="27"/>
      <c r="L120" s="21">
        <f>SUM(L116:L118)</f>
        <v>32.369999999999997</v>
      </c>
    </row>
    <row r="121" spans="1:12" ht="15" x14ac:dyDescent="0.25">
      <c r="A121" s="28">
        <f>A93</f>
        <v>1</v>
      </c>
      <c r="B121" s="14">
        <f>B93</f>
        <v>3</v>
      </c>
      <c r="C121" s="10" t="s">
        <v>36</v>
      </c>
      <c r="D121" s="7" t="s">
        <v>21</v>
      </c>
      <c r="E121" s="50" t="s">
        <v>147</v>
      </c>
      <c r="F121" s="51">
        <v>250</v>
      </c>
      <c r="G121" s="51">
        <v>28.2</v>
      </c>
      <c r="H121" s="51">
        <v>14.1</v>
      </c>
      <c r="I121" s="51">
        <v>36.9</v>
      </c>
      <c r="J121" s="51">
        <v>386.9</v>
      </c>
      <c r="K121" s="52" t="s">
        <v>148</v>
      </c>
      <c r="L121" s="51">
        <v>51</v>
      </c>
    </row>
    <row r="122" spans="1:12" ht="15" x14ac:dyDescent="0.25">
      <c r="A122" s="25"/>
      <c r="B122" s="16"/>
      <c r="C122" s="11"/>
      <c r="D122" s="7" t="s">
        <v>30</v>
      </c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7" t="s">
        <v>31</v>
      </c>
      <c r="E123" s="50" t="s">
        <v>61</v>
      </c>
      <c r="F123" s="51">
        <v>180</v>
      </c>
      <c r="G123" s="51">
        <v>0.2</v>
      </c>
      <c r="H123" s="51">
        <v>0.1</v>
      </c>
      <c r="I123" s="51">
        <v>9.1</v>
      </c>
      <c r="J123" s="51">
        <v>38.200000000000003</v>
      </c>
      <c r="K123" s="52">
        <v>513</v>
      </c>
      <c r="L123" s="51">
        <v>19.98</v>
      </c>
    </row>
    <row r="124" spans="1:12" ht="15" x14ac:dyDescent="0.25">
      <c r="A124" s="25"/>
      <c r="B124" s="16"/>
      <c r="C124" s="11"/>
      <c r="D124" s="7" t="s">
        <v>23</v>
      </c>
      <c r="E124" s="66"/>
      <c r="F124" s="66"/>
      <c r="G124" s="66"/>
      <c r="H124" s="66"/>
      <c r="I124" s="66"/>
      <c r="J124" s="66"/>
      <c r="K124" s="66"/>
      <c r="L124" s="66"/>
    </row>
    <row r="125" spans="1:12" ht="15" x14ac:dyDescent="0.25">
      <c r="A125" s="25"/>
      <c r="B125" s="16"/>
      <c r="C125" s="11"/>
      <c r="D125" s="6" t="s">
        <v>33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6" t="s">
        <v>32</v>
      </c>
      <c r="E126" s="50" t="s">
        <v>47</v>
      </c>
      <c r="F126" s="51">
        <v>20</v>
      </c>
      <c r="G126" s="51">
        <v>1.5</v>
      </c>
      <c r="H126" s="51">
        <v>0.2</v>
      </c>
      <c r="I126" s="51">
        <v>9.8000000000000007</v>
      </c>
      <c r="J126" s="51">
        <v>46.9</v>
      </c>
      <c r="K126" s="52">
        <v>108</v>
      </c>
      <c r="L126" s="51">
        <v>1.93</v>
      </c>
    </row>
    <row r="127" spans="1:12" ht="15" x14ac:dyDescent="0.25">
      <c r="A127" s="25"/>
      <c r="B127" s="16"/>
      <c r="C127" s="11"/>
      <c r="D127" s="6" t="s">
        <v>27</v>
      </c>
      <c r="E127" s="50" t="s">
        <v>185</v>
      </c>
      <c r="F127" s="51">
        <v>60</v>
      </c>
      <c r="G127" s="51">
        <v>0.9</v>
      </c>
      <c r="H127" s="51">
        <v>2.8</v>
      </c>
      <c r="I127" s="51">
        <v>6.4</v>
      </c>
      <c r="J127" s="51">
        <v>54.5</v>
      </c>
      <c r="K127" s="52">
        <v>66</v>
      </c>
      <c r="L127" s="51">
        <v>5.98</v>
      </c>
    </row>
    <row r="128" spans="1:12" ht="15" x14ac:dyDescent="0.25">
      <c r="A128" s="26"/>
      <c r="B128" s="18"/>
      <c r="C128" s="8"/>
      <c r="D128" s="19" t="s">
        <v>39</v>
      </c>
      <c r="E128" s="9"/>
      <c r="F128" s="21">
        <f>SUM(F121:F127)</f>
        <v>510</v>
      </c>
      <c r="G128" s="21">
        <f t="shared" ref="G128" si="42">SUM(G121:G127)</f>
        <v>30.799999999999997</v>
      </c>
      <c r="H128" s="21">
        <f t="shared" ref="H128" si="43">SUM(H121:H127)</f>
        <v>17.2</v>
      </c>
      <c r="I128" s="21">
        <f t="shared" ref="I128" si="44">SUM(I121:I127)</f>
        <v>62.199999999999996</v>
      </c>
      <c r="J128" s="21">
        <f t="shared" ref="J128" si="45">SUM(J121:J127)</f>
        <v>526.5</v>
      </c>
      <c r="K128" s="27"/>
      <c r="L128" s="21">
        <f>SUM(L121:L127)</f>
        <v>78.890000000000015</v>
      </c>
    </row>
    <row r="129" spans="1:12" ht="15" x14ac:dyDescent="0.25">
      <c r="A129" s="28">
        <f>A93</f>
        <v>1</v>
      </c>
      <c r="B129" s="14">
        <f>B93</f>
        <v>3</v>
      </c>
      <c r="C129" s="10" t="s">
        <v>37</v>
      </c>
      <c r="D129" s="12" t="s">
        <v>38</v>
      </c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12" t="s">
        <v>35</v>
      </c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5"/>
      <c r="B131" s="16"/>
      <c r="C131" s="11"/>
      <c r="D131" s="12" t="s">
        <v>31</v>
      </c>
      <c r="E131" s="50" t="s">
        <v>88</v>
      </c>
      <c r="F131" s="51">
        <v>180</v>
      </c>
      <c r="G131" s="51">
        <v>0.9</v>
      </c>
      <c r="H131" s="51">
        <v>0.2</v>
      </c>
      <c r="I131" s="51">
        <v>18.2</v>
      </c>
      <c r="J131" s="51">
        <v>77.900000000000006</v>
      </c>
      <c r="K131" s="52" t="s">
        <v>49</v>
      </c>
      <c r="L131" s="51">
        <v>8.69</v>
      </c>
    </row>
    <row r="132" spans="1:12" ht="15" x14ac:dyDescent="0.25">
      <c r="A132" s="25"/>
      <c r="B132" s="16"/>
      <c r="C132" s="11"/>
      <c r="D132" s="12" t="s">
        <v>24</v>
      </c>
      <c r="E132" s="50" t="s">
        <v>57</v>
      </c>
      <c r="F132" s="51">
        <v>100</v>
      </c>
      <c r="G132" s="51">
        <v>0.4</v>
      </c>
      <c r="H132" s="51">
        <v>0.4</v>
      </c>
      <c r="I132" s="51">
        <v>9.8000000000000007</v>
      </c>
      <c r="J132" s="51">
        <v>44.4</v>
      </c>
      <c r="K132" s="52">
        <v>112</v>
      </c>
      <c r="L132" s="51">
        <v>15.9</v>
      </c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6"/>
      <c r="E134" s="50"/>
      <c r="F134" s="51"/>
      <c r="G134" s="51"/>
      <c r="H134" s="51"/>
      <c r="I134" s="51"/>
      <c r="J134" s="51"/>
      <c r="K134" s="52"/>
      <c r="L134" s="51"/>
    </row>
    <row r="135" spans="1:12" ht="15" x14ac:dyDescent="0.25">
      <c r="A135" s="26"/>
      <c r="B135" s="18"/>
      <c r="C135" s="8"/>
      <c r="D135" s="20" t="s">
        <v>39</v>
      </c>
      <c r="E135" s="9"/>
      <c r="F135" s="21">
        <f>SUM(F129:F134)</f>
        <v>280</v>
      </c>
      <c r="G135" s="21">
        <f t="shared" ref="G135" si="46">SUM(G129:G134)</f>
        <v>1.3</v>
      </c>
      <c r="H135" s="21">
        <f t="shared" ref="H135" si="47">SUM(H129:H134)</f>
        <v>0.60000000000000009</v>
      </c>
      <c r="I135" s="21">
        <f t="shared" ref="I135" si="48">SUM(I129:I134)</f>
        <v>28</v>
      </c>
      <c r="J135" s="21">
        <f t="shared" ref="J135" si="49">SUM(J129:J134)</f>
        <v>122.30000000000001</v>
      </c>
      <c r="K135" s="27"/>
      <c r="L135" s="21">
        <f>SUM(L131:L134)</f>
        <v>24.59</v>
      </c>
    </row>
    <row r="136" spans="1:12" ht="15.75" customHeight="1" x14ac:dyDescent="0.2">
      <c r="A136" s="31">
        <f>A93</f>
        <v>1</v>
      </c>
      <c r="B136" s="32">
        <f>B93</f>
        <v>3</v>
      </c>
      <c r="C136" s="114" t="s">
        <v>4</v>
      </c>
      <c r="D136" s="115"/>
      <c r="E136" s="33"/>
      <c r="F136" s="34">
        <f>F100+F105+F115+F120+F128+F135</f>
        <v>2530</v>
      </c>
      <c r="G136" s="34">
        <f t="shared" ref="G136" si="50">G100+G105+G115+G120+G128+G135</f>
        <v>108.89999999999999</v>
      </c>
      <c r="H136" s="34">
        <f t="shared" ref="H136" si="51">H100+H105+H115+H120+H128+H135</f>
        <v>68.099999999999994</v>
      </c>
      <c r="I136" s="34">
        <f t="shared" ref="I136" si="52">I100+I105+I115+I120+I128+I135</f>
        <v>303.5</v>
      </c>
      <c r="J136" s="34">
        <f t="shared" ref="J136" si="53">J100+J105+J115+J120+J128+J135</f>
        <v>2261.6000000000004</v>
      </c>
      <c r="K136" s="35"/>
      <c r="L136" s="34">
        <f>L100+L105+L115+L120+L128+L135</f>
        <v>347.1</v>
      </c>
    </row>
    <row r="137" spans="1:12" ht="15" x14ac:dyDescent="0.25">
      <c r="A137" s="22">
        <v>1</v>
      </c>
      <c r="B137" s="23">
        <v>4</v>
      </c>
      <c r="C137" s="24" t="s">
        <v>20</v>
      </c>
      <c r="D137" s="5" t="s">
        <v>21</v>
      </c>
      <c r="E137" s="47" t="s">
        <v>101</v>
      </c>
      <c r="F137" s="48">
        <v>195</v>
      </c>
      <c r="G137" s="48">
        <v>7.2</v>
      </c>
      <c r="H137" s="48">
        <v>9</v>
      </c>
      <c r="I137" s="48">
        <v>35.299999999999997</v>
      </c>
      <c r="J137" s="48">
        <v>250.5</v>
      </c>
      <c r="K137" s="49">
        <v>250</v>
      </c>
      <c r="L137" s="48">
        <v>29.69</v>
      </c>
    </row>
    <row r="138" spans="1:12" ht="15" x14ac:dyDescent="0.25">
      <c r="A138" s="25"/>
      <c r="B138" s="16"/>
      <c r="C138" s="11"/>
      <c r="D138" s="6" t="s">
        <v>27</v>
      </c>
      <c r="E138" s="50" t="s">
        <v>99</v>
      </c>
      <c r="F138" s="51">
        <v>60</v>
      </c>
      <c r="G138" s="51">
        <v>13.9</v>
      </c>
      <c r="H138" s="51">
        <v>17.7</v>
      </c>
      <c r="I138" s="51">
        <v>0</v>
      </c>
      <c r="J138" s="51">
        <v>215</v>
      </c>
      <c r="K138" s="52" t="s">
        <v>100</v>
      </c>
      <c r="L138" s="51">
        <v>35.49</v>
      </c>
    </row>
    <row r="139" spans="1:12" ht="15" x14ac:dyDescent="0.25">
      <c r="A139" s="25"/>
      <c r="B139" s="16"/>
      <c r="C139" s="11"/>
      <c r="D139" s="7" t="s">
        <v>22</v>
      </c>
      <c r="E139" s="50" t="s">
        <v>102</v>
      </c>
      <c r="F139" s="51">
        <v>220</v>
      </c>
      <c r="G139" s="51">
        <v>0.3</v>
      </c>
      <c r="H139" s="51">
        <v>0.1</v>
      </c>
      <c r="I139" s="51">
        <v>3.5</v>
      </c>
      <c r="J139" s="51">
        <v>15.8</v>
      </c>
      <c r="K139" s="52" t="s">
        <v>103</v>
      </c>
      <c r="L139" s="51">
        <v>9.5399999999999991</v>
      </c>
    </row>
    <row r="140" spans="1:12" ht="15" x14ac:dyDescent="0.25">
      <c r="A140" s="25"/>
      <c r="B140" s="16"/>
      <c r="C140" s="11"/>
      <c r="D140" s="7" t="s">
        <v>23</v>
      </c>
      <c r="F140" s="66"/>
      <c r="G140" s="66"/>
      <c r="H140" s="66"/>
      <c r="I140" s="66"/>
      <c r="J140" s="66"/>
      <c r="K140" s="66"/>
      <c r="L140" s="66"/>
    </row>
    <row r="141" spans="1:12" ht="15" x14ac:dyDescent="0.25">
      <c r="A141" s="25"/>
      <c r="B141" s="16"/>
      <c r="C141" s="11"/>
      <c r="D141" s="7" t="s">
        <v>24</v>
      </c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 t="s">
        <v>33</v>
      </c>
      <c r="E142" s="50" t="s">
        <v>48</v>
      </c>
      <c r="F142" s="51">
        <v>25</v>
      </c>
      <c r="G142" s="51">
        <v>1.7</v>
      </c>
      <c r="H142" s="51">
        <v>0.3</v>
      </c>
      <c r="I142" s="51">
        <v>8.4</v>
      </c>
      <c r="J142" s="51">
        <v>42.7</v>
      </c>
      <c r="K142" s="52">
        <v>109</v>
      </c>
      <c r="L142" s="51">
        <v>2.21</v>
      </c>
    </row>
    <row r="143" spans="1:12" ht="15" x14ac:dyDescent="0.25">
      <c r="A143" s="25"/>
      <c r="B143" s="16"/>
      <c r="C143" s="11"/>
      <c r="D143" s="6" t="s">
        <v>32</v>
      </c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6"/>
      <c r="B144" s="18"/>
      <c r="C144" s="8"/>
      <c r="D144" s="19" t="s">
        <v>39</v>
      </c>
      <c r="E144" s="9"/>
      <c r="F144" s="21">
        <f>SUM(F137:F143)</f>
        <v>500</v>
      </c>
      <c r="G144" s="21">
        <f>SUM(G137:G143)</f>
        <v>23.1</v>
      </c>
      <c r="H144" s="21">
        <f>SUM(H137:H143)</f>
        <v>27.1</v>
      </c>
      <c r="I144" s="21">
        <f>SUM(I137:I143)</f>
        <v>47.199999999999996</v>
      </c>
      <c r="J144" s="21">
        <f>SUM(J137:J143)</f>
        <v>524</v>
      </c>
      <c r="K144" s="27"/>
      <c r="L144" s="21">
        <f>SUM(L137:L143)</f>
        <v>76.929999999999993</v>
      </c>
    </row>
    <row r="145" spans="1:12" ht="15" x14ac:dyDescent="0.25">
      <c r="A145" s="28">
        <f>A137</f>
        <v>1</v>
      </c>
      <c r="B145" s="14">
        <f>B137</f>
        <v>4</v>
      </c>
      <c r="C145" s="10" t="s">
        <v>25</v>
      </c>
      <c r="D145" s="12" t="s">
        <v>24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12" t="s">
        <v>38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6" t="s">
        <v>84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6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6"/>
      <c r="B149" s="18"/>
      <c r="C149" s="8"/>
      <c r="D149" s="19" t="s">
        <v>39</v>
      </c>
      <c r="E149" s="9"/>
      <c r="F149" s="21">
        <f>SUM(F145:F148)</f>
        <v>0</v>
      </c>
      <c r="G149" s="21">
        <f t="shared" ref="G149" si="54">SUM(G145:G148)</f>
        <v>0</v>
      </c>
      <c r="H149" s="21">
        <f t="shared" ref="H149" si="55">SUM(H145:H148)</f>
        <v>0</v>
      </c>
      <c r="I149" s="21">
        <f t="shared" ref="I149" si="56">SUM(I145:I148)</f>
        <v>0</v>
      </c>
      <c r="J149" s="21">
        <f t="shared" ref="J149" si="57">SUM(J145:J148)</f>
        <v>0</v>
      </c>
      <c r="K149" s="27"/>
      <c r="L149" s="21"/>
    </row>
    <row r="150" spans="1:12" ht="15" x14ac:dyDescent="0.25">
      <c r="A150" s="28">
        <f>A137</f>
        <v>1</v>
      </c>
      <c r="B150" s="14">
        <f>B137</f>
        <v>4</v>
      </c>
      <c r="C150" s="10" t="s">
        <v>26</v>
      </c>
      <c r="D150" s="7" t="s">
        <v>27</v>
      </c>
      <c r="E150" s="50" t="s">
        <v>105</v>
      </c>
      <c r="F150" s="51">
        <v>60</v>
      </c>
      <c r="G150" s="51">
        <v>0.6</v>
      </c>
      <c r="H150" s="51">
        <v>3.1</v>
      </c>
      <c r="I150" s="51">
        <v>2.2000000000000002</v>
      </c>
      <c r="J150" s="51">
        <v>39</v>
      </c>
      <c r="K150" s="52" t="s">
        <v>106</v>
      </c>
      <c r="L150" s="51">
        <v>11.82</v>
      </c>
    </row>
    <row r="151" spans="1:12" ht="15" x14ac:dyDescent="0.25">
      <c r="A151" s="25"/>
      <c r="B151" s="16"/>
      <c r="C151" s="11"/>
      <c r="D151" s="7" t="s">
        <v>28</v>
      </c>
      <c r="E151" s="50" t="s">
        <v>149</v>
      </c>
      <c r="F151" s="51">
        <v>250</v>
      </c>
      <c r="G151" s="51">
        <v>5.9</v>
      </c>
      <c r="H151" s="51">
        <v>6</v>
      </c>
      <c r="I151" s="51">
        <v>19</v>
      </c>
      <c r="J151" s="51">
        <v>153.5</v>
      </c>
      <c r="K151" s="52">
        <v>147</v>
      </c>
      <c r="L151" s="51">
        <v>22.84</v>
      </c>
    </row>
    <row r="152" spans="1:12" ht="15" x14ac:dyDescent="0.25">
      <c r="A152" s="25"/>
      <c r="B152" s="16"/>
      <c r="C152" s="11"/>
      <c r="D152" s="7" t="s">
        <v>29</v>
      </c>
      <c r="E152" s="50" t="s">
        <v>186</v>
      </c>
      <c r="F152" s="51">
        <v>250</v>
      </c>
      <c r="G152" s="51">
        <v>31</v>
      </c>
      <c r="H152" s="51">
        <v>7.8</v>
      </c>
      <c r="I152" s="51">
        <v>22</v>
      </c>
      <c r="J152" s="51">
        <v>282</v>
      </c>
      <c r="K152" s="51" t="s">
        <v>187</v>
      </c>
      <c r="L152" s="51">
        <v>63.99</v>
      </c>
    </row>
    <row r="153" spans="1:12" ht="15" x14ac:dyDescent="0.25">
      <c r="A153" s="25"/>
      <c r="B153" s="16"/>
      <c r="C153" s="11"/>
      <c r="D153" s="7" t="s">
        <v>30</v>
      </c>
      <c r="E153" s="9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7" t="s">
        <v>31</v>
      </c>
      <c r="E154" s="50" t="s">
        <v>108</v>
      </c>
      <c r="F154" s="51">
        <v>200</v>
      </c>
      <c r="G154" s="51">
        <v>0.1</v>
      </c>
      <c r="H154" s="51">
        <v>0.1</v>
      </c>
      <c r="I154" s="51">
        <v>7.8</v>
      </c>
      <c r="J154" s="51">
        <v>32.700000000000003</v>
      </c>
      <c r="K154" s="52">
        <v>520</v>
      </c>
      <c r="L154" s="51">
        <v>16.62</v>
      </c>
    </row>
    <row r="155" spans="1:12" ht="15" x14ac:dyDescent="0.25">
      <c r="A155" s="25"/>
      <c r="B155" s="16"/>
      <c r="C155" s="11"/>
      <c r="D155" s="7" t="s">
        <v>32</v>
      </c>
      <c r="E155" s="50" t="s">
        <v>47</v>
      </c>
      <c r="F155" s="51">
        <v>60</v>
      </c>
      <c r="G155" s="51">
        <v>4.5999999999999996</v>
      </c>
      <c r="H155" s="51">
        <v>0.5</v>
      </c>
      <c r="I155" s="51">
        <v>29.5</v>
      </c>
      <c r="J155" s="51">
        <v>140.6</v>
      </c>
      <c r="K155" s="52">
        <v>108</v>
      </c>
      <c r="L155" s="51">
        <v>5.78</v>
      </c>
    </row>
    <row r="156" spans="1:12" ht="15" x14ac:dyDescent="0.25">
      <c r="A156" s="25"/>
      <c r="B156" s="16"/>
      <c r="C156" s="11"/>
      <c r="D156" s="7" t="s">
        <v>33</v>
      </c>
      <c r="E156" s="50" t="s">
        <v>48</v>
      </c>
      <c r="F156" s="51">
        <v>60</v>
      </c>
      <c r="G156" s="51">
        <v>4</v>
      </c>
      <c r="H156" s="51">
        <v>0.7</v>
      </c>
      <c r="I156" s="51">
        <v>20</v>
      </c>
      <c r="J156" s="51">
        <v>102.5</v>
      </c>
      <c r="K156" s="52">
        <v>109</v>
      </c>
      <c r="L156" s="51">
        <v>5.3</v>
      </c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6"/>
      <c r="B159" s="18"/>
      <c r="C159" s="8"/>
      <c r="D159" s="19" t="s">
        <v>39</v>
      </c>
      <c r="E159" s="9"/>
      <c r="F159" s="21">
        <f>SUM(F150:F158)</f>
        <v>880</v>
      </c>
      <c r="G159" s="21">
        <f t="shared" ref="G159" si="58">SUM(G150:G158)</f>
        <v>46.2</v>
      </c>
      <c r="H159" s="21">
        <f t="shared" ref="H159" si="59">SUM(H150:H158)</f>
        <v>18.2</v>
      </c>
      <c r="I159" s="21">
        <f t="shared" ref="I159" si="60">SUM(I150:I158)</f>
        <v>100.5</v>
      </c>
      <c r="J159" s="21">
        <f t="shared" ref="J159" si="61">SUM(J150:J158)</f>
        <v>750.3</v>
      </c>
      <c r="K159" s="27"/>
      <c r="L159" s="21">
        <f>SUM(L150:L156)</f>
        <v>126.35000000000001</v>
      </c>
    </row>
    <row r="160" spans="1:12" ht="15" x14ac:dyDescent="0.25">
      <c r="A160" s="28">
        <f>A137</f>
        <v>1</v>
      </c>
      <c r="B160" s="14">
        <f>B137</f>
        <v>4</v>
      </c>
      <c r="C160" s="10" t="s">
        <v>34</v>
      </c>
      <c r="D160" s="12" t="s">
        <v>35</v>
      </c>
      <c r="E160" s="2" t="s">
        <v>109</v>
      </c>
      <c r="F160" s="100">
        <v>100</v>
      </c>
      <c r="G160" s="100">
        <v>6.2</v>
      </c>
      <c r="H160" s="100">
        <v>2.8</v>
      </c>
      <c r="I160" s="100">
        <v>64.7</v>
      </c>
      <c r="J160" s="100">
        <v>308.89999999999998</v>
      </c>
      <c r="K160" s="100" t="s">
        <v>150</v>
      </c>
      <c r="L160" s="100">
        <v>14.66</v>
      </c>
    </row>
    <row r="161" spans="1:12" ht="15" x14ac:dyDescent="0.25">
      <c r="A161" s="25"/>
      <c r="B161" s="16"/>
      <c r="C161" s="11"/>
      <c r="D161" s="99" t="s">
        <v>143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12" t="s">
        <v>31</v>
      </c>
      <c r="E162" s="50" t="s">
        <v>110</v>
      </c>
      <c r="F162" s="51">
        <v>200</v>
      </c>
      <c r="G162" s="51">
        <v>0.2</v>
      </c>
      <c r="H162" s="51">
        <v>0.1</v>
      </c>
      <c r="I162" s="51">
        <v>9.9</v>
      </c>
      <c r="J162" s="51">
        <v>41.6</v>
      </c>
      <c r="K162" s="52" t="s">
        <v>111</v>
      </c>
      <c r="L162" s="51">
        <v>7.86</v>
      </c>
    </row>
    <row r="163" spans="1:12" ht="15" x14ac:dyDescent="0.25">
      <c r="A163" s="25"/>
      <c r="B163" s="16"/>
      <c r="C163" s="11"/>
      <c r="D163" s="6" t="s">
        <v>38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 t="s">
        <v>24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300</v>
      </c>
      <c r="G165" s="21">
        <v>6.4</v>
      </c>
      <c r="H165" s="21">
        <v>2.9</v>
      </c>
      <c r="I165" s="21">
        <v>74.599999999999994</v>
      </c>
      <c r="J165" s="21">
        <v>350.5</v>
      </c>
      <c r="K165" s="27"/>
      <c r="L165" s="21">
        <f>SUM(L160:L164)</f>
        <v>22.52</v>
      </c>
    </row>
    <row r="166" spans="1:12" ht="15" x14ac:dyDescent="0.25">
      <c r="A166" s="28">
        <f>A137</f>
        <v>1</v>
      </c>
      <c r="B166" s="14">
        <f>B137</f>
        <v>4</v>
      </c>
      <c r="C166" s="10" t="s">
        <v>36</v>
      </c>
      <c r="D166" s="7" t="s">
        <v>21</v>
      </c>
      <c r="E166" s="50" t="s">
        <v>176</v>
      </c>
      <c r="F166" s="51">
        <v>90</v>
      </c>
      <c r="G166" s="51">
        <v>9.3000000000000007</v>
      </c>
      <c r="H166" s="51">
        <v>18.899999999999999</v>
      </c>
      <c r="I166" s="51">
        <v>0.3</v>
      </c>
      <c r="J166" s="51">
        <v>208.9</v>
      </c>
      <c r="K166" s="52">
        <v>395</v>
      </c>
      <c r="L166" s="51">
        <v>44.31</v>
      </c>
    </row>
    <row r="167" spans="1:12" ht="15" x14ac:dyDescent="0.25">
      <c r="A167" s="25"/>
      <c r="B167" s="16"/>
      <c r="C167" s="11"/>
      <c r="D167" s="7" t="s">
        <v>30</v>
      </c>
      <c r="E167" s="50" t="s">
        <v>181</v>
      </c>
      <c r="F167" s="51">
        <v>150</v>
      </c>
      <c r="G167" s="51">
        <v>7.9</v>
      </c>
      <c r="H167" s="51">
        <v>6.8</v>
      </c>
      <c r="I167" s="51">
        <v>28.7</v>
      </c>
      <c r="J167" s="51">
        <v>207.7</v>
      </c>
      <c r="K167" s="52" t="s">
        <v>182</v>
      </c>
      <c r="L167" s="51">
        <v>26.38</v>
      </c>
    </row>
    <row r="168" spans="1:12" ht="15" x14ac:dyDescent="0.25">
      <c r="A168" s="25"/>
      <c r="B168" s="16"/>
      <c r="C168" s="11"/>
      <c r="D168" s="7" t="s">
        <v>31</v>
      </c>
      <c r="E168" s="50" t="s">
        <v>59</v>
      </c>
      <c r="F168" s="51">
        <v>200</v>
      </c>
      <c r="G168" s="51">
        <v>0.2</v>
      </c>
      <c r="H168" s="51">
        <v>0.1</v>
      </c>
      <c r="I168" s="51">
        <v>3</v>
      </c>
      <c r="J168" s="51">
        <v>13.4</v>
      </c>
      <c r="K168" s="52" t="s">
        <v>112</v>
      </c>
      <c r="L168" s="51">
        <v>3.67</v>
      </c>
    </row>
    <row r="169" spans="1:12" ht="15" x14ac:dyDescent="0.25">
      <c r="A169" s="25"/>
      <c r="B169" s="16"/>
      <c r="C169" s="11"/>
      <c r="D169" s="7" t="s">
        <v>32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7" t="s">
        <v>23</v>
      </c>
      <c r="F170" s="66"/>
      <c r="G170" s="66"/>
      <c r="H170" s="66"/>
      <c r="I170" s="66"/>
      <c r="J170" s="66"/>
      <c r="K170" s="66"/>
      <c r="L170" s="66"/>
    </row>
    <row r="171" spans="1:12" ht="15" x14ac:dyDescent="0.25">
      <c r="A171" s="25"/>
      <c r="B171" s="16"/>
      <c r="C171" s="11"/>
      <c r="D171" s="6" t="s">
        <v>33</v>
      </c>
      <c r="E171" s="50" t="s">
        <v>48</v>
      </c>
      <c r="F171" s="51">
        <v>35</v>
      </c>
      <c r="G171" s="51">
        <v>2.2999999999999998</v>
      </c>
      <c r="H171" s="51">
        <v>0.4</v>
      </c>
      <c r="I171" s="51">
        <v>11.7</v>
      </c>
      <c r="J171" s="51">
        <v>59.8</v>
      </c>
      <c r="K171" s="52">
        <v>109</v>
      </c>
      <c r="L171" s="51">
        <v>3.09</v>
      </c>
    </row>
    <row r="172" spans="1:12" ht="15" x14ac:dyDescent="0.25">
      <c r="A172" s="25"/>
      <c r="B172" s="16"/>
      <c r="C172" s="11"/>
      <c r="D172" s="6" t="s">
        <v>27</v>
      </c>
      <c r="E172" s="50" t="s">
        <v>92</v>
      </c>
      <c r="F172" s="51">
        <v>60</v>
      </c>
      <c r="G172" s="51">
        <v>0.5</v>
      </c>
      <c r="H172" s="51">
        <v>0.1</v>
      </c>
      <c r="I172" s="51">
        <v>1</v>
      </c>
      <c r="J172" s="51">
        <v>6.5</v>
      </c>
      <c r="K172" s="52">
        <v>107</v>
      </c>
      <c r="L172" s="51">
        <v>8.16</v>
      </c>
    </row>
    <row r="173" spans="1:12" ht="15" x14ac:dyDescent="0.25">
      <c r="A173" s="26"/>
      <c r="B173" s="18"/>
      <c r="C173" s="8"/>
      <c r="D173" s="19" t="s">
        <v>39</v>
      </c>
      <c r="E173" s="9"/>
      <c r="F173" s="21">
        <f>SUM(F166:F172)</f>
        <v>535</v>
      </c>
      <c r="G173" s="21">
        <f t="shared" ref="G173" si="62">SUM(G166:G172)</f>
        <v>20.200000000000003</v>
      </c>
      <c r="H173" s="21">
        <f t="shared" ref="H173" si="63">SUM(H166:H172)</f>
        <v>26.3</v>
      </c>
      <c r="I173" s="21">
        <f t="shared" ref="I173" si="64">SUM(I166:I172)</f>
        <v>44.7</v>
      </c>
      <c r="J173" s="21">
        <f t="shared" ref="J173" si="65">SUM(J166:J172)</f>
        <v>496.3</v>
      </c>
      <c r="K173" s="27"/>
      <c r="L173" s="21">
        <f>SUM(L166:L172)</f>
        <v>85.61</v>
      </c>
    </row>
    <row r="174" spans="1:12" ht="15" x14ac:dyDescent="0.25">
      <c r="A174" s="28">
        <f>A137</f>
        <v>1</v>
      </c>
      <c r="B174" s="14">
        <f>B137</f>
        <v>4</v>
      </c>
      <c r="C174" s="10" t="s">
        <v>37</v>
      </c>
      <c r="D174" s="12" t="s">
        <v>38</v>
      </c>
      <c r="E174" s="50" t="s">
        <v>104</v>
      </c>
      <c r="F174" s="51">
        <v>150</v>
      </c>
      <c r="G174" s="51">
        <v>4.4000000000000004</v>
      </c>
      <c r="H174" s="51">
        <v>3.8</v>
      </c>
      <c r="I174" s="51">
        <v>6</v>
      </c>
      <c r="J174" s="51">
        <v>75.2</v>
      </c>
      <c r="K174" s="52" t="s">
        <v>49</v>
      </c>
      <c r="L174" s="51">
        <v>22.17</v>
      </c>
    </row>
    <row r="175" spans="1:12" ht="15" x14ac:dyDescent="0.25">
      <c r="A175" s="25"/>
      <c r="B175" s="16"/>
      <c r="C175" s="11"/>
      <c r="D175" s="12" t="s">
        <v>35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12" t="s">
        <v>31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 x14ac:dyDescent="0.25">
      <c r="A177" s="25"/>
      <c r="B177" s="16"/>
      <c r="C177" s="11"/>
      <c r="D177" s="12" t="s">
        <v>24</v>
      </c>
      <c r="E177" s="50" t="s">
        <v>124</v>
      </c>
      <c r="F177" s="51">
        <v>80</v>
      </c>
      <c r="G177" s="51">
        <v>1.2</v>
      </c>
      <c r="H177" s="51">
        <v>0.4</v>
      </c>
      <c r="I177" s="51">
        <v>16.8</v>
      </c>
      <c r="J177" s="51">
        <v>75.599999999999994</v>
      </c>
      <c r="K177" s="52" t="s">
        <v>49</v>
      </c>
      <c r="L177" s="51">
        <v>13.52</v>
      </c>
    </row>
    <row r="178" spans="1:12" ht="15" x14ac:dyDescent="0.25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6"/>
      <c r="B180" s="18"/>
      <c r="C180" s="8"/>
      <c r="D180" s="20" t="s">
        <v>39</v>
      </c>
      <c r="E180" s="9"/>
      <c r="F180" s="21">
        <f>SUM(F174:F179)</f>
        <v>230</v>
      </c>
      <c r="G180" s="21">
        <f t="shared" ref="G180" si="66">SUM(G174:G179)</f>
        <v>5.6000000000000005</v>
      </c>
      <c r="H180" s="21">
        <f t="shared" ref="H180" si="67">SUM(H174:H179)</f>
        <v>4.2</v>
      </c>
      <c r="I180" s="21">
        <f t="shared" ref="I180" si="68">SUM(I174:I179)</f>
        <v>22.8</v>
      </c>
      <c r="J180" s="21">
        <f t="shared" ref="J180" si="69">SUM(J174:J179)</f>
        <v>150.80000000000001</v>
      </c>
      <c r="K180" s="27"/>
      <c r="L180" s="21">
        <f>SUM(L174:L179)</f>
        <v>35.69</v>
      </c>
    </row>
    <row r="181" spans="1:12" ht="15.75" customHeight="1" x14ac:dyDescent="0.2">
      <c r="A181" s="31">
        <f>A137</f>
        <v>1</v>
      </c>
      <c r="B181" s="32">
        <f>B137</f>
        <v>4</v>
      </c>
      <c r="C181" s="114" t="s">
        <v>4</v>
      </c>
      <c r="D181" s="115"/>
      <c r="E181" s="33"/>
      <c r="F181" s="34">
        <f>F144+F149+F159+F165+F173+F180</f>
        <v>2445</v>
      </c>
      <c r="G181" s="34">
        <f t="shared" ref="G181" si="70">G144+G149+G159+G165+G173+G180</f>
        <v>101.50000000000001</v>
      </c>
      <c r="H181" s="34">
        <f t="shared" ref="H181" si="71">H144+H149+H159+H165+H173+H180</f>
        <v>78.7</v>
      </c>
      <c r="I181" s="34">
        <f t="shared" ref="I181" si="72">I144+I149+I159+I165+I173+I180</f>
        <v>289.8</v>
      </c>
      <c r="J181" s="34">
        <f t="shared" ref="J181" si="73">J144+J149+J159+J165+J173+J180</f>
        <v>2271.9</v>
      </c>
      <c r="K181" s="35"/>
      <c r="L181" s="34">
        <f>L144+L149+L159+L165+L173+L180</f>
        <v>347.1</v>
      </c>
    </row>
    <row r="182" spans="1:12" ht="15" x14ac:dyDescent="0.25">
      <c r="A182" s="22">
        <v>1</v>
      </c>
      <c r="B182" s="23">
        <v>5</v>
      </c>
      <c r="C182" s="24" t="s">
        <v>20</v>
      </c>
      <c r="D182" s="5" t="s">
        <v>21</v>
      </c>
      <c r="E182" s="47" t="s">
        <v>115</v>
      </c>
      <c r="F182" s="48">
        <v>250</v>
      </c>
      <c r="G182" s="48">
        <v>7.9</v>
      </c>
      <c r="H182" s="48">
        <v>12.6</v>
      </c>
      <c r="I182" s="48">
        <v>25.1</v>
      </c>
      <c r="J182" s="48">
        <v>245.2</v>
      </c>
      <c r="K182" s="49">
        <v>247</v>
      </c>
      <c r="L182" s="48">
        <v>35.31</v>
      </c>
    </row>
    <row r="183" spans="1:12" ht="15" x14ac:dyDescent="0.25">
      <c r="A183" s="25"/>
      <c r="B183" s="16"/>
      <c r="C183" s="11"/>
      <c r="D183" s="6" t="s">
        <v>27</v>
      </c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7" t="s">
        <v>22</v>
      </c>
      <c r="E184" s="50" t="s">
        <v>82</v>
      </c>
      <c r="F184" s="51">
        <v>200</v>
      </c>
      <c r="G184" s="51">
        <v>1.6</v>
      </c>
      <c r="H184" s="51">
        <v>1.1000000000000001</v>
      </c>
      <c r="I184" s="51">
        <v>5</v>
      </c>
      <c r="J184" s="51">
        <v>36.4</v>
      </c>
      <c r="K184" s="52" t="s">
        <v>83</v>
      </c>
      <c r="L184" s="51">
        <v>7.22</v>
      </c>
    </row>
    <row r="185" spans="1:12" ht="15" x14ac:dyDescent="0.25">
      <c r="A185" s="25"/>
      <c r="B185" s="16"/>
      <c r="C185" s="11"/>
      <c r="D185" s="7" t="s">
        <v>23</v>
      </c>
      <c r="F185" s="66"/>
      <c r="G185" s="66"/>
      <c r="H185" s="66"/>
      <c r="I185" s="66"/>
      <c r="J185" s="66"/>
      <c r="K185" s="66"/>
      <c r="L185" s="66"/>
    </row>
    <row r="186" spans="1:12" ht="15" x14ac:dyDescent="0.25">
      <c r="A186" s="25"/>
      <c r="B186" s="16"/>
      <c r="C186" s="11"/>
      <c r="D186" s="7" t="s">
        <v>24</v>
      </c>
      <c r="E186" s="50" t="s">
        <v>57</v>
      </c>
      <c r="F186" s="51">
        <v>130</v>
      </c>
      <c r="G186" s="51">
        <v>0.5</v>
      </c>
      <c r="H186" s="51">
        <v>0.5</v>
      </c>
      <c r="I186" s="51">
        <v>12.7</v>
      </c>
      <c r="J186" s="51">
        <v>57.7</v>
      </c>
      <c r="K186" s="52">
        <v>112</v>
      </c>
      <c r="L186" s="51">
        <v>20.67</v>
      </c>
    </row>
    <row r="187" spans="1:12" ht="15" x14ac:dyDescent="0.25">
      <c r="A187" s="25"/>
      <c r="B187" s="16"/>
      <c r="C187" s="11"/>
      <c r="D187" s="6" t="s">
        <v>33</v>
      </c>
      <c r="E187" s="50" t="s">
        <v>48</v>
      </c>
      <c r="F187" s="51">
        <v>35</v>
      </c>
      <c r="G187" s="51">
        <v>2.2999999999999998</v>
      </c>
      <c r="H187" s="51">
        <v>0.4</v>
      </c>
      <c r="I187" s="51">
        <v>11.7</v>
      </c>
      <c r="J187" s="51">
        <v>59.8</v>
      </c>
      <c r="K187" s="52">
        <v>109</v>
      </c>
      <c r="L187" s="51">
        <v>3.09</v>
      </c>
    </row>
    <row r="188" spans="1:12" ht="15" x14ac:dyDescent="0.25">
      <c r="A188" s="25"/>
      <c r="B188" s="16"/>
      <c r="C188" s="11"/>
      <c r="D188" s="6" t="s">
        <v>32</v>
      </c>
      <c r="E188" s="50" t="s">
        <v>47</v>
      </c>
      <c r="F188" s="51">
        <v>35</v>
      </c>
      <c r="G188" s="51">
        <v>2.7</v>
      </c>
      <c r="H188" s="51">
        <v>0.3</v>
      </c>
      <c r="I188" s="51">
        <v>17.2</v>
      </c>
      <c r="J188" s="51">
        <v>82</v>
      </c>
      <c r="K188" s="52">
        <v>108</v>
      </c>
      <c r="L188" s="51">
        <v>3.37</v>
      </c>
    </row>
    <row r="189" spans="1:12" ht="15" x14ac:dyDescent="0.25">
      <c r="A189" s="26"/>
      <c r="B189" s="18"/>
      <c r="C189" s="8"/>
      <c r="D189" s="19" t="s">
        <v>39</v>
      </c>
      <c r="E189" s="9"/>
      <c r="F189" s="21">
        <f>SUM(F182:F188)</f>
        <v>650</v>
      </c>
      <c r="G189" s="21">
        <f>SUM(G182:G188)</f>
        <v>15</v>
      </c>
      <c r="H189" s="21">
        <f>SUM(H182:H188)</f>
        <v>14.9</v>
      </c>
      <c r="I189" s="21">
        <f>SUM(I182:I188)</f>
        <v>71.7</v>
      </c>
      <c r="J189" s="21">
        <f>SUM(J182:J188)</f>
        <v>481.09999999999997</v>
      </c>
      <c r="K189" s="27"/>
      <c r="L189" s="21">
        <f>SUM(L182:L188)</f>
        <v>69.660000000000011</v>
      </c>
    </row>
    <row r="190" spans="1:12" ht="15" x14ac:dyDescent="0.25">
      <c r="A190" s="28">
        <f>A182</f>
        <v>1</v>
      </c>
      <c r="B190" s="14">
        <f>B182</f>
        <v>5</v>
      </c>
      <c r="C190" s="10" t="s">
        <v>25</v>
      </c>
      <c r="D190" s="12" t="s">
        <v>24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68" t="s">
        <v>143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68" t="s">
        <v>38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6"/>
      <c r="B194" s="18"/>
      <c r="C194" s="8"/>
      <c r="D194" s="19" t="s">
        <v>39</v>
      </c>
      <c r="E194" s="9"/>
      <c r="F194" s="21">
        <f>SUM(F190:F193)</f>
        <v>0</v>
      </c>
      <c r="G194" s="21">
        <f t="shared" ref="G194" si="74">SUM(G190:G193)</f>
        <v>0</v>
      </c>
      <c r="H194" s="21">
        <f t="shared" ref="H194" si="75">SUM(H190:H193)</f>
        <v>0</v>
      </c>
      <c r="I194" s="21">
        <f t="shared" ref="I194" si="76">SUM(I190:I193)</f>
        <v>0</v>
      </c>
      <c r="J194" s="21">
        <f t="shared" ref="J194" si="77">SUM(J190:J193)</f>
        <v>0</v>
      </c>
      <c r="K194" s="27"/>
      <c r="L194" s="21"/>
    </row>
    <row r="195" spans="1:12" ht="15" x14ac:dyDescent="0.25">
      <c r="A195" s="28">
        <f>A182</f>
        <v>1</v>
      </c>
      <c r="B195" s="14">
        <f>B182</f>
        <v>5</v>
      </c>
      <c r="C195" s="10" t="s">
        <v>26</v>
      </c>
      <c r="D195" s="7" t="s">
        <v>27</v>
      </c>
      <c r="E195" s="50" t="s">
        <v>177</v>
      </c>
      <c r="F195" s="51">
        <v>60</v>
      </c>
      <c r="G195" s="51">
        <v>1</v>
      </c>
      <c r="H195" s="51">
        <v>6.1</v>
      </c>
      <c r="I195" s="51">
        <v>5.8</v>
      </c>
      <c r="J195" s="51">
        <v>81.5</v>
      </c>
      <c r="K195" s="52" t="s">
        <v>178</v>
      </c>
      <c r="L195" s="51">
        <v>4.18</v>
      </c>
    </row>
    <row r="196" spans="1:12" ht="15" x14ac:dyDescent="0.25">
      <c r="A196" s="25"/>
      <c r="B196" s="16"/>
      <c r="C196" s="11"/>
      <c r="D196" s="7" t="s">
        <v>28</v>
      </c>
      <c r="E196" s="58" t="s">
        <v>188</v>
      </c>
      <c r="F196" s="51">
        <v>250</v>
      </c>
      <c r="G196" s="51">
        <v>12.4</v>
      </c>
      <c r="H196" s="51">
        <v>9.1</v>
      </c>
      <c r="I196" s="51">
        <v>19.600000000000001</v>
      </c>
      <c r="J196" s="51">
        <v>209.7</v>
      </c>
      <c r="K196" s="52" t="s">
        <v>151</v>
      </c>
      <c r="L196" s="51">
        <v>15.26</v>
      </c>
    </row>
    <row r="197" spans="1:12" ht="15" x14ac:dyDescent="0.25">
      <c r="A197" s="25"/>
      <c r="B197" s="16"/>
      <c r="C197" s="11"/>
      <c r="D197" s="7" t="s">
        <v>29</v>
      </c>
      <c r="E197" s="50" t="s">
        <v>116</v>
      </c>
      <c r="F197" s="51">
        <v>90</v>
      </c>
      <c r="G197" s="51">
        <v>12.5</v>
      </c>
      <c r="H197" s="51">
        <v>6.6</v>
      </c>
      <c r="I197" s="51">
        <v>5.5</v>
      </c>
      <c r="J197" s="51">
        <v>131.80000000000001</v>
      </c>
      <c r="K197" s="52" t="s">
        <v>117</v>
      </c>
      <c r="L197" s="51">
        <v>40.74</v>
      </c>
    </row>
    <row r="198" spans="1:12" ht="15" x14ac:dyDescent="0.25">
      <c r="A198" s="25"/>
      <c r="B198" s="16"/>
      <c r="C198" s="11"/>
      <c r="D198" s="7" t="s">
        <v>30</v>
      </c>
      <c r="E198" s="50" t="s">
        <v>118</v>
      </c>
      <c r="F198" s="51">
        <v>150</v>
      </c>
      <c r="G198" s="51">
        <v>2.8</v>
      </c>
      <c r="H198" s="51">
        <v>5.4</v>
      </c>
      <c r="I198" s="51">
        <v>16.8</v>
      </c>
      <c r="J198" s="51">
        <v>126.5</v>
      </c>
      <c r="K198" s="52">
        <v>430</v>
      </c>
      <c r="L198" s="51">
        <v>19.97</v>
      </c>
    </row>
    <row r="199" spans="1:12" ht="15" x14ac:dyDescent="0.25">
      <c r="A199" s="25"/>
      <c r="B199" s="16"/>
      <c r="C199" s="11"/>
      <c r="D199" s="7" t="s">
        <v>31</v>
      </c>
      <c r="E199" s="50" t="s">
        <v>51</v>
      </c>
      <c r="F199" s="51">
        <v>200</v>
      </c>
      <c r="G199" s="51">
        <v>0.3</v>
      </c>
      <c r="H199" s="51">
        <v>0</v>
      </c>
      <c r="I199" s="51">
        <v>24.2</v>
      </c>
      <c r="J199" s="51">
        <v>97.8</v>
      </c>
      <c r="K199" s="52">
        <v>514</v>
      </c>
      <c r="L199" s="51">
        <v>37.14</v>
      </c>
    </row>
    <row r="200" spans="1:12" ht="15" x14ac:dyDescent="0.25">
      <c r="A200" s="25"/>
      <c r="B200" s="16"/>
      <c r="C200" s="11"/>
      <c r="D200" s="7" t="s">
        <v>32</v>
      </c>
      <c r="E200" s="50" t="s">
        <v>47</v>
      </c>
      <c r="F200" s="51">
        <v>60</v>
      </c>
      <c r="G200" s="51">
        <v>4.5999999999999996</v>
      </c>
      <c r="H200" s="51">
        <v>0.5</v>
      </c>
      <c r="I200" s="51">
        <v>29.5</v>
      </c>
      <c r="J200" s="51">
        <v>140.6</v>
      </c>
      <c r="K200" s="52">
        <v>108</v>
      </c>
      <c r="L200" s="51">
        <v>5.78</v>
      </c>
    </row>
    <row r="201" spans="1:12" ht="15" x14ac:dyDescent="0.25">
      <c r="A201" s="25"/>
      <c r="B201" s="16"/>
      <c r="C201" s="11"/>
      <c r="D201" s="7" t="s">
        <v>33</v>
      </c>
      <c r="E201" s="50" t="s">
        <v>48</v>
      </c>
      <c r="F201" s="51">
        <v>60</v>
      </c>
      <c r="G201" s="51">
        <v>4</v>
      </c>
      <c r="H201" s="51">
        <v>0.7</v>
      </c>
      <c r="I201" s="51">
        <v>20</v>
      </c>
      <c r="J201" s="51">
        <v>102.5</v>
      </c>
      <c r="K201" s="52">
        <v>109</v>
      </c>
      <c r="L201" s="51">
        <v>5.3</v>
      </c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6"/>
      <c r="B204" s="18"/>
      <c r="C204" s="8"/>
      <c r="D204" s="19" t="s">
        <v>39</v>
      </c>
      <c r="E204" s="9"/>
      <c r="F204" s="21">
        <f>SUM(F195:F203)</f>
        <v>870</v>
      </c>
      <c r="G204" s="21">
        <f t="shared" ref="G204" si="78">SUM(G195:G203)</f>
        <v>37.6</v>
      </c>
      <c r="H204" s="21">
        <f t="shared" ref="H204" si="79">SUM(H195:H203)</f>
        <v>28.399999999999995</v>
      </c>
      <c r="I204" s="21">
        <f t="shared" ref="I204" si="80">SUM(I195:I203)</f>
        <v>121.4</v>
      </c>
      <c r="J204" s="21">
        <f t="shared" ref="J204" si="81">SUM(J195:J203)</f>
        <v>890.4</v>
      </c>
      <c r="K204" s="27"/>
      <c r="L204" s="21">
        <f>SUM(L195:L203)</f>
        <v>128.37</v>
      </c>
    </row>
    <row r="205" spans="1:12" ht="15" x14ac:dyDescent="0.25">
      <c r="A205" s="28">
        <f>A182</f>
        <v>1</v>
      </c>
      <c r="B205" s="14">
        <f>B182</f>
        <v>5</v>
      </c>
      <c r="C205" s="10" t="s">
        <v>34</v>
      </c>
      <c r="D205" s="12" t="s">
        <v>35</v>
      </c>
      <c r="E205" s="50" t="s">
        <v>119</v>
      </c>
      <c r="F205" s="51">
        <v>50</v>
      </c>
      <c r="G205" s="51">
        <v>3.7</v>
      </c>
      <c r="H205" s="51">
        <v>5.3</v>
      </c>
      <c r="I205" s="51">
        <v>25.7</v>
      </c>
      <c r="J205" s="51">
        <v>165.4</v>
      </c>
      <c r="K205" s="52">
        <v>564</v>
      </c>
      <c r="L205" s="51">
        <v>12.58</v>
      </c>
    </row>
    <row r="206" spans="1:12" ht="15" x14ac:dyDescent="0.25">
      <c r="A206" s="25"/>
      <c r="B206" s="16"/>
      <c r="C206" s="11"/>
      <c r="D206" s="12" t="s">
        <v>31</v>
      </c>
      <c r="E206" s="50" t="s">
        <v>120</v>
      </c>
      <c r="F206" s="51">
        <v>200</v>
      </c>
      <c r="G206" s="51">
        <v>0.6</v>
      </c>
      <c r="H206" s="51">
        <v>0.2</v>
      </c>
      <c r="I206" s="51">
        <v>13.5</v>
      </c>
      <c r="J206" s="51">
        <v>58.4</v>
      </c>
      <c r="K206" s="52">
        <v>510</v>
      </c>
      <c r="L206" s="51">
        <v>16.89</v>
      </c>
    </row>
    <row r="207" spans="1:12" ht="15" x14ac:dyDescent="0.25">
      <c r="A207" s="25"/>
      <c r="B207" s="16"/>
      <c r="C207" s="11"/>
      <c r="D207" s="6" t="s">
        <v>24</v>
      </c>
      <c r="E207" s="50" t="s">
        <v>124</v>
      </c>
      <c r="F207" s="51">
        <v>100</v>
      </c>
      <c r="G207" s="51">
        <v>1.5</v>
      </c>
      <c r="H207" s="51">
        <v>0.5</v>
      </c>
      <c r="I207" s="51">
        <v>21</v>
      </c>
      <c r="J207" s="51">
        <v>94.5</v>
      </c>
      <c r="K207" s="52" t="s">
        <v>49</v>
      </c>
      <c r="L207" s="51">
        <v>16.899999999999999</v>
      </c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6"/>
      <c r="B209" s="18"/>
      <c r="C209" s="8"/>
      <c r="D209" s="19" t="s">
        <v>39</v>
      </c>
      <c r="E209" s="9"/>
      <c r="F209" s="21">
        <f>SUM(F205:F208)</f>
        <v>350</v>
      </c>
      <c r="G209" s="21">
        <f t="shared" ref="G209" si="82">SUM(G205:G208)</f>
        <v>5.8</v>
      </c>
      <c r="H209" s="21">
        <f t="shared" ref="H209" si="83">SUM(H205:H208)</f>
        <v>6</v>
      </c>
      <c r="I209" s="21">
        <f t="shared" ref="I209" si="84">SUM(I205:I208)</f>
        <v>60.2</v>
      </c>
      <c r="J209" s="21">
        <f t="shared" ref="J209" si="85">SUM(J205:J208)</f>
        <v>318.3</v>
      </c>
      <c r="K209" s="27"/>
      <c r="L209" s="21">
        <f>SUM(L205:L208)</f>
        <v>46.37</v>
      </c>
    </row>
    <row r="210" spans="1:12" ht="15" x14ac:dyDescent="0.25">
      <c r="A210" s="28">
        <f>A182</f>
        <v>1</v>
      </c>
      <c r="B210" s="14">
        <f>B182</f>
        <v>5</v>
      </c>
      <c r="C210" s="10" t="s">
        <v>36</v>
      </c>
      <c r="D210" s="7" t="s">
        <v>21</v>
      </c>
      <c r="E210" s="89" t="s">
        <v>189</v>
      </c>
      <c r="F210" s="51">
        <v>250</v>
      </c>
      <c r="G210" s="51">
        <v>21</v>
      </c>
      <c r="H210" s="51">
        <v>10.3</v>
      </c>
      <c r="I210" s="51">
        <v>13</v>
      </c>
      <c r="J210" s="51">
        <v>228.7</v>
      </c>
      <c r="K210" s="59" t="s">
        <v>190</v>
      </c>
      <c r="L210" s="51">
        <v>37.479999999999997</v>
      </c>
    </row>
    <row r="211" spans="1:12" ht="15" x14ac:dyDescent="0.25">
      <c r="A211" s="25"/>
      <c r="B211" s="16"/>
      <c r="C211" s="11"/>
      <c r="D211" s="7" t="s">
        <v>30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7" t="s">
        <v>31</v>
      </c>
      <c r="E212" s="50" t="s">
        <v>77</v>
      </c>
      <c r="F212" s="51">
        <v>200</v>
      </c>
      <c r="G212" s="51">
        <v>1</v>
      </c>
      <c r="H212" s="51">
        <v>0.1</v>
      </c>
      <c r="I212" s="51">
        <v>15.6</v>
      </c>
      <c r="J212" s="51">
        <v>66.900000000000006</v>
      </c>
      <c r="K212" s="52">
        <v>512</v>
      </c>
      <c r="L212" s="51">
        <v>8.99</v>
      </c>
    </row>
    <row r="213" spans="1:12" ht="15" x14ac:dyDescent="0.25">
      <c r="A213" s="25"/>
      <c r="B213" s="16"/>
      <c r="C213" s="11"/>
      <c r="D213" s="7" t="s">
        <v>23</v>
      </c>
      <c r="F213" s="66"/>
      <c r="G213" s="66"/>
      <c r="H213" s="66"/>
      <c r="I213" s="66"/>
      <c r="J213" s="66"/>
      <c r="K213" s="66"/>
      <c r="L213" s="66"/>
    </row>
    <row r="214" spans="1:12" ht="15" x14ac:dyDescent="0.25">
      <c r="A214" s="25"/>
      <c r="B214" s="16"/>
      <c r="C214" s="11"/>
      <c r="D214" s="6" t="s">
        <v>27</v>
      </c>
      <c r="E214" s="50" t="s">
        <v>121</v>
      </c>
      <c r="F214" s="51">
        <v>60</v>
      </c>
      <c r="G214" s="51">
        <v>0.7</v>
      </c>
      <c r="H214" s="51">
        <v>5.4</v>
      </c>
      <c r="I214" s="51">
        <v>4</v>
      </c>
      <c r="J214" s="51">
        <v>67.099999999999994</v>
      </c>
      <c r="K214" s="52" t="s">
        <v>122</v>
      </c>
      <c r="L214" s="51">
        <v>7.87</v>
      </c>
    </row>
    <row r="215" spans="1:12" ht="15" x14ac:dyDescent="0.25">
      <c r="A215" s="25"/>
      <c r="B215" s="16"/>
      <c r="C215" s="11"/>
      <c r="D215" s="110" t="s">
        <v>33</v>
      </c>
      <c r="E215" s="58" t="s">
        <v>48</v>
      </c>
      <c r="F215" s="51">
        <v>25</v>
      </c>
      <c r="G215" s="51">
        <v>1.7</v>
      </c>
      <c r="H215" s="51">
        <v>0.3</v>
      </c>
      <c r="I215" s="51">
        <v>8.4</v>
      </c>
      <c r="J215" s="51">
        <v>42.7</v>
      </c>
      <c r="K215" s="52">
        <v>109</v>
      </c>
      <c r="L215" s="51">
        <v>2.21</v>
      </c>
    </row>
    <row r="216" spans="1:12" ht="15" x14ac:dyDescent="0.25">
      <c r="A216" s="25"/>
      <c r="B216" s="16"/>
      <c r="C216" s="11"/>
      <c r="D216" s="6" t="s">
        <v>32</v>
      </c>
      <c r="E216" s="50" t="s">
        <v>47</v>
      </c>
      <c r="F216" s="51">
        <v>30</v>
      </c>
      <c r="G216" s="51">
        <v>2.2999999999999998</v>
      </c>
      <c r="H216" s="51">
        <v>0.2</v>
      </c>
      <c r="I216" s="51">
        <v>14.8</v>
      </c>
      <c r="J216" s="51">
        <v>70.3</v>
      </c>
      <c r="K216" s="52">
        <v>108</v>
      </c>
      <c r="L216" s="51">
        <v>2.89</v>
      </c>
    </row>
    <row r="217" spans="1:12" ht="15" x14ac:dyDescent="0.25">
      <c r="A217" s="26"/>
      <c r="B217" s="18"/>
      <c r="C217" s="8"/>
      <c r="D217" s="19" t="s">
        <v>39</v>
      </c>
      <c r="E217" s="9"/>
      <c r="F217" s="21">
        <f>SUM(F210:F216)</f>
        <v>565</v>
      </c>
      <c r="G217" s="21">
        <f>SUM(G210:G216)</f>
        <v>26.7</v>
      </c>
      <c r="H217" s="21">
        <f>SUM(H210:H216)</f>
        <v>16.3</v>
      </c>
      <c r="I217" s="21">
        <f>SUM(I210:I216)</f>
        <v>55.8</v>
      </c>
      <c r="J217" s="21">
        <f>SUM(J210:J216)</f>
        <v>475.70000000000005</v>
      </c>
      <c r="K217" s="27"/>
      <c r="L217" s="21">
        <f>SUM(L210:L216)</f>
        <v>59.44</v>
      </c>
    </row>
    <row r="218" spans="1:12" ht="15" x14ac:dyDescent="0.25">
      <c r="A218" s="28">
        <f>A182</f>
        <v>1</v>
      </c>
      <c r="B218" s="14">
        <f>B182</f>
        <v>5</v>
      </c>
      <c r="C218" s="10" t="s">
        <v>37</v>
      </c>
      <c r="D218" s="12" t="s">
        <v>38</v>
      </c>
      <c r="E218" s="58" t="s">
        <v>89</v>
      </c>
      <c r="F218" s="51">
        <v>210</v>
      </c>
      <c r="G218" s="51">
        <v>7.1</v>
      </c>
      <c r="H218" s="51">
        <v>5.3</v>
      </c>
      <c r="I218" s="51">
        <v>11.6</v>
      </c>
      <c r="J218" s="51">
        <v>122</v>
      </c>
      <c r="K218" s="59" t="s">
        <v>49</v>
      </c>
      <c r="L218" s="51">
        <v>43.26</v>
      </c>
    </row>
    <row r="219" spans="1:12" ht="15" x14ac:dyDescent="0.25">
      <c r="A219" s="25"/>
      <c r="B219" s="16"/>
      <c r="C219" s="11"/>
      <c r="D219" s="12" t="s">
        <v>35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12" t="s">
        <v>31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12" t="s">
        <v>24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5"/>
      <c r="B223" s="16"/>
      <c r="C223" s="11"/>
      <c r="D223" s="6"/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6"/>
      <c r="B224" s="18"/>
      <c r="C224" s="8"/>
      <c r="D224" s="20" t="s">
        <v>39</v>
      </c>
      <c r="E224" s="9"/>
      <c r="F224" s="21">
        <f>SUM(F218:F223)</f>
        <v>210</v>
      </c>
      <c r="G224" s="21">
        <f t="shared" ref="G224" si="86">SUM(G218:G223)</f>
        <v>7.1</v>
      </c>
      <c r="H224" s="21">
        <f t="shared" ref="H224" si="87">SUM(H218:H223)</f>
        <v>5.3</v>
      </c>
      <c r="I224" s="21">
        <f t="shared" ref="I224" si="88">SUM(I218:I223)</f>
        <v>11.6</v>
      </c>
      <c r="J224" s="21">
        <f t="shared" ref="J224" si="89">SUM(J218:J223)</f>
        <v>122</v>
      </c>
      <c r="K224" s="27"/>
      <c r="L224" s="21">
        <f>SUM(L218:L223)</f>
        <v>43.26</v>
      </c>
    </row>
    <row r="225" spans="1:12" ht="15.75" customHeight="1" x14ac:dyDescent="0.2">
      <c r="A225" s="31">
        <f>A182</f>
        <v>1</v>
      </c>
      <c r="B225" s="32">
        <f>B182</f>
        <v>5</v>
      </c>
      <c r="C225" s="114" t="s">
        <v>4</v>
      </c>
      <c r="D225" s="115"/>
      <c r="E225" s="33"/>
      <c r="F225" s="34">
        <f>F189+F194+F204+F209+F217+F224</f>
        <v>2645</v>
      </c>
      <c r="G225" s="34">
        <f t="shared" ref="G225" si="90">G189+G194+G204+G209+G217+G224</f>
        <v>92.199999999999989</v>
      </c>
      <c r="H225" s="34">
        <f t="shared" ref="H225" si="91">H189+H194+H204+H209+H217+H224</f>
        <v>70.899999999999991</v>
      </c>
      <c r="I225" s="34">
        <f t="shared" ref="I225" si="92">I189+I194+I204+I209+I217+I224</f>
        <v>320.70000000000005</v>
      </c>
      <c r="J225" s="34">
        <f t="shared" ref="J225" si="93">J189+J194+J204+J209+J217+J224</f>
        <v>2287.5</v>
      </c>
      <c r="K225" s="35"/>
      <c r="L225" s="34">
        <f>L189+L194+L204+L209+L217+L218</f>
        <v>347.1</v>
      </c>
    </row>
    <row r="226" spans="1:12" ht="15" x14ac:dyDescent="0.25">
      <c r="A226" s="70">
        <v>1</v>
      </c>
      <c r="B226" s="71">
        <v>6</v>
      </c>
      <c r="C226" s="72" t="s">
        <v>20</v>
      </c>
      <c r="D226" s="73" t="s">
        <v>21</v>
      </c>
      <c r="E226" s="91"/>
      <c r="F226" s="92"/>
      <c r="G226" s="92"/>
      <c r="H226" s="92"/>
      <c r="I226" s="92"/>
      <c r="J226" s="92"/>
      <c r="K226" s="93"/>
      <c r="L226" s="92"/>
    </row>
    <row r="227" spans="1:12" ht="15" x14ac:dyDescent="0.25">
      <c r="A227" s="74"/>
      <c r="B227" s="75"/>
      <c r="C227" s="76"/>
      <c r="D227" s="77" t="s">
        <v>27</v>
      </c>
      <c r="E227" s="90"/>
      <c r="F227" s="94"/>
      <c r="G227" s="94"/>
      <c r="H227" s="94"/>
      <c r="I227" s="94"/>
      <c r="J227" s="94"/>
      <c r="K227" s="95"/>
      <c r="L227" s="94"/>
    </row>
    <row r="228" spans="1:12" ht="15" x14ac:dyDescent="0.25">
      <c r="A228" s="74"/>
      <c r="B228" s="75"/>
      <c r="C228" s="76"/>
      <c r="D228" s="81" t="s">
        <v>22</v>
      </c>
      <c r="E228" s="90"/>
      <c r="F228" s="94"/>
      <c r="G228" s="94"/>
      <c r="H228" s="94"/>
      <c r="I228" s="94"/>
      <c r="J228" s="94"/>
      <c r="K228" s="95"/>
      <c r="L228" s="94"/>
    </row>
    <row r="229" spans="1:12" ht="15" x14ac:dyDescent="0.25">
      <c r="A229" s="74"/>
      <c r="B229" s="75"/>
      <c r="C229" s="76"/>
      <c r="D229" s="81" t="s">
        <v>23</v>
      </c>
      <c r="E229" s="96"/>
      <c r="F229" s="96"/>
      <c r="G229" s="96"/>
      <c r="H229" s="96"/>
      <c r="I229" s="96"/>
      <c r="J229" s="96"/>
      <c r="K229" s="96"/>
      <c r="L229" s="96"/>
    </row>
    <row r="230" spans="1:12" ht="15" x14ac:dyDescent="0.25">
      <c r="A230" s="74"/>
      <c r="B230" s="75"/>
      <c r="C230" s="76"/>
      <c r="D230" s="81" t="s">
        <v>24</v>
      </c>
      <c r="E230" s="90"/>
      <c r="F230" s="94"/>
      <c r="G230" s="94"/>
      <c r="H230" s="94"/>
      <c r="I230" s="94"/>
      <c r="J230" s="94"/>
      <c r="K230" s="95"/>
      <c r="L230" s="94"/>
    </row>
    <row r="231" spans="1:12" ht="15" x14ac:dyDescent="0.25">
      <c r="A231" s="74"/>
      <c r="B231" s="75"/>
      <c r="C231" s="76"/>
      <c r="D231" s="77" t="s">
        <v>33</v>
      </c>
      <c r="E231" s="90"/>
      <c r="F231" s="94"/>
      <c r="G231" s="94"/>
      <c r="H231" s="94"/>
      <c r="I231" s="94"/>
      <c r="J231" s="94"/>
      <c r="K231" s="95"/>
      <c r="L231" s="94"/>
    </row>
    <row r="232" spans="1:12" ht="15" x14ac:dyDescent="0.25">
      <c r="A232" s="74"/>
      <c r="B232" s="75"/>
      <c r="C232" s="76"/>
      <c r="D232" s="77" t="s">
        <v>32</v>
      </c>
      <c r="E232" s="78"/>
      <c r="F232" s="79"/>
      <c r="G232" s="79"/>
      <c r="H232" s="79"/>
      <c r="I232" s="79"/>
      <c r="J232" s="79"/>
      <c r="K232" s="80"/>
      <c r="L232" s="79"/>
    </row>
    <row r="233" spans="1:12" ht="15" x14ac:dyDescent="0.25">
      <c r="A233" s="82"/>
      <c r="B233" s="83"/>
      <c r="C233" s="84"/>
      <c r="D233" s="85" t="s">
        <v>39</v>
      </c>
      <c r="E233" s="86"/>
      <c r="F233" s="87"/>
      <c r="G233" s="87"/>
      <c r="H233" s="87"/>
      <c r="I233" s="87"/>
      <c r="J233" s="87"/>
      <c r="K233" s="88"/>
      <c r="L233" s="87"/>
    </row>
    <row r="234" spans="1:12" ht="15" x14ac:dyDescent="0.25">
      <c r="A234" s="28">
        <f>A226</f>
        <v>1</v>
      </c>
      <c r="B234" s="14">
        <f>B226</f>
        <v>6</v>
      </c>
      <c r="C234" s="10" t="s">
        <v>25</v>
      </c>
      <c r="D234" s="12" t="s">
        <v>24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 t="s">
        <v>38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/>
      <c r="G237" s="21"/>
      <c r="H237" s="87"/>
      <c r="I237" s="21"/>
      <c r="J237" s="21"/>
      <c r="K237" s="27"/>
      <c r="L237" s="21"/>
    </row>
    <row r="238" spans="1:12" ht="15" x14ac:dyDescent="0.25">
      <c r="A238" s="28">
        <f>A226</f>
        <v>1</v>
      </c>
      <c r="B238" s="14">
        <f>B226</f>
        <v>6</v>
      </c>
      <c r="C238" s="10" t="s">
        <v>26</v>
      </c>
      <c r="D238" s="7" t="s">
        <v>27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7" t="s">
        <v>28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7" t="s">
        <v>29</v>
      </c>
      <c r="E240" s="50"/>
      <c r="F240" s="51"/>
      <c r="G240" s="64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7" t="s">
        <v>30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7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32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33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6"/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6"/>
      <c r="B247" s="18"/>
      <c r="C247" s="8"/>
      <c r="D247" s="19" t="s">
        <v>39</v>
      </c>
      <c r="E247" s="9"/>
      <c r="F247" s="21"/>
      <c r="G247" s="21"/>
      <c r="H247" s="21"/>
      <c r="I247" s="21"/>
      <c r="J247" s="21"/>
      <c r="K247" s="27"/>
      <c r="L247" s="21"/>
    </row>
    <row r="248" spans="1:12" ht="15" x14ac:dyDescent="0.25">
      <c r="A248" s="28">
        <f>A226</f>
        <v>1</v>
      </c>
      <c r="B248" s="14">
        <f>B226</f>
        <v>6</v>
      </c>
      <c r="C248" s="10" t="s">
        <v>34</v>
      </c>
      <c r="D248" s="12" t="s">
        <v>35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12" t="s">
        <v>31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 t="s">
        <v>24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 t="s">
        <v>143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/>
      <c r="G252" s="21"/>
      <c r="H252" s="21"/>
      <c r="I252" s="21"/>
      <c r="J252" s="21"/>
      <c r="K252" s="27"/>
      <c r="L252" s="21"/>
    </row>
    <row r="253" spans="1:12" ht="15" x14ac:dyDescent="0.25">
      <c r="A253" s="28">
        <f>A226</f>
        <v>1</v>
      </c>
      <c r="B253" s="14">
        <f>B226</f>
        <v>6</v>
      </c>
      <c r="C253" s="10" t="s">
        <v>36</v>
      </c>
      <c r="D253" s="7" t="s">
        <v>21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7" t="s">
        <v>30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7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7" t="s">
        <v>32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7" t="s">
        <v>23</v>
      </c>
    </row>
    <row r="258" spans="1:12" ht="15" x14ac:dyDescent="0.25">
      <c r="A258" s="25"/>
      <c r="B258" s="16"/>
      <c r="C258" s="11"/>
      <c r="D258" s="6" t="s">
        <v>33</v>
      </c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5"/>
      <c r="B259" s="16"/>
      <c r="C259" s="11"/>
      <c r="D259" s="6" t="s">
        <v>27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6"/>
      <c r="B260" s="18"/>
      <c r="C260" s="8"/>
      <c r="D260" s="19" t="s">
        <v>39</v>
      </c>
      <c r="E260" s="9"/>
      <c r="F260" s="21"/>
      <c r="G260" s="21"/>
      <c r="H260" s="21"/>
      <c r="I260" s="21"/>
      <c r="J260" s="21"/>
      <c r="K260" s="27"/>
      <c r="L260" s="21"/>
    </row>
    <row r="261" spans="1:12" ht="15" x14ac:dyDescent="0.25">
      <c r="A261" s="28">
        <f>A226</f>
        <v>1</v>
      </c>
      <c r="B261" s="14">
        <f>B226</f>
        <v>6</v>
      </c>
      <c r="C261" s="10" t="s">
        <v>37</v>
      </c>
      <c r="D261" s="12" t="s">
        <v>38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12" t="s">
        <v>35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12" t="s">
        <v>31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12" t="s">
        <v>24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6"/>
      <c r="B267" s="18"/>
      <c r="C267" s="8"/>
      <c r="D267" s="20" t="s">
        <v>39</v>
      </c>
      <c r="E267" s="9"/>
      <c r="F267" s="21">
        <f>SUM(F261:F266)</f>
        <v>0</v>
      </c>
      <c r="G267" s="21">
        <f t="shared" ref="G267" si="94">SUM(G261:G266)</f>
        <v>0</v>
      </c>
      <c r="H267" s="21">
        <f t="shared" ref="H267" si="95">SUM(H261:H266)</f>
        <v>0</v>
      </c>
      <c r="I267" s="21">
        <f t="shared" ref="I267" si="96">SUM(I261:I266)</f>
        <v>0</v>
      </c>
      <c r="J267" s="21">
        <f t="shared" ref="J267" si="97">SUM(J261:J266)</f>
        <v>0</v>
      </c>
      <c r="K267" s="27"/>
      <c r="L267" s="21"/>
    </row>
    <row r="268" spans="1:12" ht="15.75" customHeight="1" x14ac:dyDescent="0.2">
      <c r="A268" s="31">
        <f>A226</f>
        <v>1</v>
      </c>
      <c r="B268" s="32">
        <f>B226</f>
        <v>6</v>
      </c>
      <c r="C268" s="114" t="s">
        <v>4</v>
      </c>
      <c r="D268" s="115"/>
      <c r="E268" s="33"/>
      <c r="F268" s="34">
        <f>F233+F237+F247+F252+F260+F267</f>
        <v>0</v>
      </c>
      <c r="G268" s="34">
        <f t="shared" ref="G268" si="98">G233+G237+G247+G252+G260+G267</f>
        <v>0</v>
      </c>
      <c r="H268" s="34">
        <f t="shared" ref="H268" si="99">H233+H237+H247+H252+H260+H267</f>
        <v>0</v>
      </c>
      <c r="I268" s="34">
        <f t="shared" ref="I268" si="100">I233+I237+I247+I252+I260+I267</f>
        <v>0</v>
      </c>
      <c r="J268" s="34">
        <f t="shared" ref="J268" si="101">J233+J237+J247+J252+J260+J267</f>
        <v>0</v>
      </c>
      <c r="K268" s="35"/>
      <c r="L268" s="34">
        <f>L233+L237+L247+L252+L260</f>
        <v>0</v>
      </c>
    </row>
    <row r="269" spans="1:12" ht="15" x14ac:dyDescent="0.25">
      <c r="A269" s="22">
        <v>1</v>
      </c>
      <c r="B269" s="23">
        <v>7</v>
      </c>
      <c r="C269" s="24" t="s">
        <v>20</v>
      </c>
      <c r="D269" s="5" t="s">
        <v>21</v>
      </c>
      <c r="E269" s="47"/>
      <c r="F269" s="48"/>
      <c r="G269" s="48"/>
      <c r="H269" s="48"/>
      <c r="I269" s="48"/>
      <c r="J269" s="48"/>
      <c r="K269" s="49"/>
      <c r="L269" s="48"/>
    </row>
    <row r="270" spans="1:12" ht="15" x14ac:dyDescent="0.25">
      <c r="A270" s="25"/>
      <c r="B270" s="16"/>
      <c r="C270" s="11"/>
      <c r="D270" s="6" t="s">
        <v>27</v>
      </c>
      <c r="E270" s="50"/>
      <c r="F270" s="51"/>
      <c r="G270" s="51"/>
      <c r="H270" s="51"/>
      <c r="I270" s="51"/>
      <c r="J270" s="51"/>
      <c r="K270" s="59"/>
      <c r="L270" s="51"/>
    </row>
    <row r="271" spans="1:12" ht="15" x14ac:dyDescent="0.25">
      <c r="A271" s="25"/>
      <c r="B271" s="16"/>
      <c r="C271" s="11"/>
      <c r="D271" s="7" t="s">
        <v>22</v>
      </c>
      <c r="E271" s="58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23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24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6" t="s">
        <v>32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6" t="s">
        <v>33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6"/>
      <c r="B276" s="18"/>
      <c r="C276" s="8"/>
      <c r="D276" s="19" t="s">
        <v>39</v>
      </c>
      <c r="E276" s="9"/>
      <c r="F276" s="21"/>
      <c r="G276" s="21"/>
      <c r="H276" s="21"/>
      <c r="I276" s="21"/>
      <c r="J276" s="21"/>
      <c r="K276" s="27"/>
      <c r="L276" s="21"/>
    </row>
    <row r="277" spans="1:12" ht="15" x14ac:dyDescent="0.25">
      <c r="A277" s="28">
        <f>A269</f>
        <v>1</v>
      </c>
      <c r="B277" s="14">
        <f>B269</f>
        <v>7</v>
      </c>
      <c r="C277" s="10" t="s">
        <v>25</v>
      </c>
      <c r="D277" s="12" t="s">
        <v>24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 t="s">
        <v>38</v>
      </c>
      <c r="E278" s="58"/>
      <c r="F278" s="51"/>
      <c r="G278" s="51"/>
      <c r="H278" s="51"/>
      <c r="I278" s="51"/>
      <c r="J278" s="51"/>
      <c r="K278" s="59"/>
      <c r="L278" s="51"/>
    </row>
    <row r="279" spans="1:12" ht="15" x14ac:dyDescent="0.25">
      <c r="A279" s="25"/>
      <c r="B279" s="16"/>
      <c r="C279" s="11"/>
      <c r="D279" s="63" t="s">
        <v>31</v>
      </c>
      <c r="E279" s="58"/>
      <c r="F279" s="51"/>
      <c r="G279" s="51"/>
      <c r="H279" s="51"/>
      <c r="I279" s="51"/>
      <c r="J279" s="51"/>
      <c r="K279" s="59"/>
      <c r="L279" s="51"/>
    </row>
    <row r="280" spans="1:12" ht="15" x14ac:dyDescent="0.25">
      <c r="A280" s="26"/>
      <c r="B280" s="18"/>
      <c r="C280" s="8"/>
      <c r="D280" s="19" t="s">
        <v>39</v>
      </c>
      <c r="E280" s="9"/>
      <c r="F280" s="21"/>
      <c r="G280" s="21"/>
      <c r="H280" s="21"/>
      <c r="I280" s="21"/>
      <c r="J280" s="21"/>
      <c r="K280" s="27"/>
      <c r="L280" s="21"/>
    </row>
    <row r="281" spans="1:12" ht="15" x14ac:dyDescent="0.25">
      <c r="A281" s="28">
        <f>A269</f>
        <v>1</v>
      </c>
      <c r="B281" s="14">
        <f>B269</f>
        <v>7</v>
      </c>
      <c r="C281" s="10" t="s">
        <v>26</v>
      </c>
      <c r="D281" s="7" t="s">
        <v>27</v>
      </c>
      <c r="E281" s="58"/>
      <c r="F281" s="51"/>
      <c r="G281" s="51"/>
      <c r="H281" s="51"/>
      <c r="I281" s="51"/>
      <c r="J281" s="51"/>
      <c r="K281" s="59"/>
      <c r="L281" s="51"/>
    </row>
    <row r="282" spans="1:12" ht="15" x14ac:dyDescent="0.25">
      <c r="A282" s="25"/>
      <c r="B282" s="16"/>
      <c r="C282" s="11"/>
      <c r="D282" s="7" t="s">
        <v>28</v>
      </c>
      <c r="E282" s="58"/>
      <c r="F282" s="51"/>
      <c r="G282" s="51"/>
      <c r="H282" s="51"/>
      <c r="I282" s="51"/>
      <c r="J282" s="51"/>
      <c r="K282" s="59"/>
      <c r="L282" s="51"/>
    </row>
    <row r="283" spans="1:12" ht="15" x14ac:dyDescent="0.25">
      <c r="A283" s="25"/>
      <c r="B283" s="16"/>
      <c r="C283" s="11"/>
      <c r="D283" s="7" t="s">
        <v>29</v>
      </c>
      <c r="E283" s="58"/>
      <c r="F283" s="51"/>
      <c r="G283" s="51"/>
      <c r="H283" s="51"/>
      <c r="I283" s="51"/>
      <c r="J283" s="51"/>
      <c r="K283" s="59"/>
      <c r="L283" s="51"/>
    </row>
    <row r="284" spans="1:12" ht="15" x14ac:dyDescent="0.25">
      <c r="A284" s="25"/>
      <c r="B284" s="16"/>
      <c r="C284" s="11"/>
      <c r="D284" s="7" t="s">
        <v>30</v>
      </c>
      <c r="E284" s="58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31</v>
      </c>
      <c r="E285" s="58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32</v>
      </c>
      <c r="E286" s="58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33</v>
      </c>
      <c r="E287" s="58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6"/>
      <c r="B290" s="18"/>
      <c r="C290" s="8"/>
      <c r="D290" s="19" t="s">
        <v>39</v>
      </c>
      <c r="E290" s="9"/>
      <c r="F290" s="21">
        <f>SUM(F281:F289)</f>
        <v>0</v>
      </c>
      <c r="G290" s="21">
        <f t="shared" ref="G290" si="102">SUM(G281:G289)</f>
        <v>0</v>
      </c>
      <c r="H290" s="21">
        <f t="shared" ref="H290" si="103">SUM(H281:H289)</f>
        <v>0</v>
      </c>
      <c r="I290" s="21">
        <f t="shared" ref="I290" si="104">SUM(I281:I289)</f>
        <v>0</v>
      </c>
      <c r="J290" s="21">
        <f t="shared" ref="J290" si="105">SUM(J281:J289)</f>
        <v>0</v>
      </c>
      <c r="K290" s="27"/>
      <c r="L290" s="21"/>
    </row>
    <row r="291" spans="1:12" ht="15" x14ac:dyDescent="0.25">
      <c r="A291" s="28">
        <f>A269</f>
        <v>1</v>
      </c>
      <c r="B291" s="14">
        <f>B269</f>
        <v>7</v>
      </c>
      <c r="C291" s="10" t="s">
        <v>34</v>
      </c>
      <c r="D291" s="12" t="s">
        <v>35</v>
      </c>
      <c r="E291" s="58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31</v>
      </c>
      <c r="E292" s="58"/>
      <c r="F292" s="51"/>
      <c r="G292" s="51"/>
      <c r="H292" s="51"/>
      <c r="I292" s="51"/>
      <c r="J292" s="51"/>
      <c r="K292" s="59"/>
      <c r="L292" s="51"/>
    </row>
    <row r="293" spans="1:12" ht="15" x14ac:dyDescent="0.25">
      <c r="A293" s="25"/>
      <c r="B293" s="16"/>
      <c r="C293" s="11"/>
      <c r="D293" s="63" t="s">
        <v>24</v>
      </c>
      <c r="E293" s="58"/>
      <c r="F293" s="51"/>
      <c r="G293" s="51"/>
      <c r="H293" s="51"/>
      <c r="I293" s="51"/>
      <c r="J293" s="51"/>
      <c r="K293" s="59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/>
      <c r="G295" s="21"/>
      <c r="H295" s="21"/>
      <c r="I295" s="21"/>
      <c r="J295" s="21"/>
      <c r="K295" s="27"/>
      <c r="L295" s="21"/>
    </row>
    <row r="296" spans="1:12" ht="15" x14ac:dyDescent="0.25">
      <c r="A296" s="28">
        <f>A269</f>
        <v>1</v>
      </c>
      <c r="B296" s="14">
        <f>B269</f>
        <v>7</v>
      </c>
      <c r="C296" s="10" t="s">
        <v>36</v>
      </c>
      <c r="D296" s="7" t="s">
        <v>21</v>
      </c>
      <c r="E296" s="58"/>
      <c r="F296" s="51"/>
      <c r="G296" s="51"/>
      <c r="H296" s="51"/>
      <c r="I296" s="51"/>
      <c r="J296" s="51"/>
      <c r="K296" s="59"/>
      <c r="L296" s="51"/>
    </row>
    <row r="297" spans="1:12" ht="15" x14ac:dyDescent="0.25">
      <c r="A297" s="25"/>
      <c r="B297" s="16"/>
      <c r="C297" s="11"/>
      <c r="D297" s="7" t="s">
        <v>30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7" t="s">
        <v>31</v>
      </c>
      <c r="E298" s="58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7" t="s">
        <v>32</v>
      </c>
      <c r="E299" s="58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3" t="s">
        <v>27</v>
      </c>
      <c r="E300" s="58"/>
      <c r="F300" s="51"/>
      <c r="G300" s="51"/>
      <c r="H300" s="51"/>
      <c r="I300" s="51"/>
      <c r="J300" s="51"/>
      <c r="K300" s="59"/>
      <c r="L300" s="51"/>
    </row>
    <row r="301" spans="1:12" ht="15" x14ac:dyDescent="0.25">
      <c r="A301" s="25"/>
      <c r="B301" s="16"/>
      <c r="C301" s="11"/>
      <c r="D301" s="101" t="s">
        <v>33</v>
      </c>
      <c r="E301" s="58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19" t="s">
        <v>39</v>
      </c>
      <c r="E302" s="9"/>
      <c r="F302" s="21">
        <f>SUM(F296:F301)</f>
        <v>0</v>
      </c>
      <c r="G302" s="21">
        <f t="shared" ref="G302" si="106">SUM(G296:G301)</f>
        <v>0</v>
      </c>
      <c r="H302" s="21"/>
      <c r="I302" s="21">
        <f t="shared" ref="I302" si="107">SUM(I296:I301)</f>
        <v>0</v>
      </c>
      <c r="J302" s="21">
        <f t="shared" ref="J302" si="108">SUM(J296:J301)</f>
        <v>0</v>
      </c>
      <c r="K302" s="27"/>
      <c r="L302" s="21"/>
    </row>
    <row r="303" spans="1:12" ht="15" x14ac:dyDescent="0.25">
      <c r="A303" s="28">
        <f>A269</f>
        <v>1</v>
      </c>
      <c r="B303" s="14">
        <f>B269</f>
        <v>7</v>
      </c>
      <c r="C303" s="10" t="s">
        <v>37</v>
      </c>
      <c r="D303" s="12" t="s">
        <v>38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12" t="s">
        <v>35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31</v>
      </c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12" t="s">
        <v>24</v>
      </c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5"/>
      <c r="B307" s="16"/>
      <c r="C307" s="11"/>
      <c r="D307" s="6"/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6"/>
      <c r="B309" s="18"/>
      <c r="C309" s="8"/>
      <c r="D309" s="20" t="s">
        <v>39</v>
      </c>
      <c r="E309" s="9"/>
      <c r="F309" s="21">
        <f>SUM(F303:F308)</f>
        <v>0</v>
      </c>
      <c r="G309" s="21">
        <f t="shared" ref="G309" si="109">SUM(G303:G308)</f>
        <v>0</v>
      </c>
      <c r="H309" s="21">
        <f t="shared" ref="H309" si="110">SUM(H303:H308)</f>
        <v>0</v>
      </c>
      <c r="I309" s="21">
        <f t="shared" ref="I309" si="111">SUM(I303:I308)</f>
        <v>0</v>
      </c>
      <c r="J309" s="21">
        <f t="shared" ref="J309" si="112">SUM(J303:J308)</f>
        <v>0</v>
      </c>
      <c r="K309" s="27"/>
      <c r="L309" s="21"/>
    </row>
    <row r="310" spans="1:12" ht="15.75" customHeight="1" x14ac:dyDescent="0.2">
      <c r="A310" s="31">
        <f>A269</f>
        <v>1</v>
      </c>
      <c r="B310" s="32">
        <f>B269</f>
        <v>7</v>
      </c>
      <c r="C310" s="114" t="s">
        <v>4</v>
      </c>
      <c r="D310" s="115"/>
      <c r="E310" s="33"/>
      <c r="F310" s="34">
        <f>F276+F280+F290+F295+F302+F309</f>
        <v>0</v>
      </c>
      <c r="G310" s="34">
        <f t="shared" ref="G310" si="113">G276+G280+G290+G295+G302+G309</f>
        <v>0</v>
      </c>
      <c r="H310" s="34">
        <f t="shared" ref="H310" si="114">H276+H280+H290+H295+H302+H309</f>
        <v>0</v>
      </c>
      <c r="I310" s="34">
        <f t="shared" ref="I310" si="115">I276+I280+I290+I295+I302+I309</f>
        <v>0</v>
      </c>
      <c r="J310" s="34">
        <f t="shared" ref="J310" si="116">J276+J280+J290+J295+J302+J309</f>
        <v>0</v>
      </c>
      <c r="K310" s="35"/>
      <c r="L310" s="34"/>
    </row>
    <row r="311" spans="1:12" ht="15" x14ac:dyDescent="0.25">
      <c r="A311" s="22">
        <v>2</v>
      </c>
      <c r="B311" s="23">
        <v>1</v>
      </c>
      <c r="C311" s="24" t="s">
        <v>20</v>
      </c>
      <c r="D311" s="5" t="s">
        <v>21</v>
      </c>
      <c r="E311" s="62" t="s">
        <v>127</v>
      </c>
      <c r="F311" s="48">
        <v>230</v>
      </c>
      <c r="G311" s="48">
        <v>6.3</v>
      </c>
      <c r="H311" s="48">
        <v>5.7</v>
      </c>
      <c r="I311" s="48">
        <v>20.3</v>
      </c>
      <c r="J311" s="48">
        <v>157.69999999999999</v>
      </c>
      <c r="K311" s="49">
        <v>165</v>
      </c>
      <c r="L311" s="48">
        <v>28.41</v>
      </c>
    </row>
    <row r="312" spans="1:12" ht="15" x14ac:dyDescent="0.25">
      <c r="A312" s="25"/>
      <c r="B312" s="16"/>
      <c r="C312" s="11"/>
      <c r="D312" s="6" t="s">
        <v>27</v>
      </c>
      <c r="E312" s="58" t="s">
        <v>56</v>
      </c>
      <c r="F312" s="51">
        <v>60</v>
      </c>
      <c r="G312" s="51">
        <v>2.5</v>
      </c>
      <c r="H312" s="51">
        <v>22</v>
      </c>
      <c r="I312" s="51">
        <v>15.2</v>
      </c>
      <c r="J312" s="51">
        <v>268.60000000000002</v>
      </c>
      <c r="K312" s="52">
        <v>93</v>
      </c>
      <c r="L312" s="51">
        <v>32.89</v>
      </c>
    </row>
    <row r="313" spans="1:12" ht="15" x14ac:dyDescent="0.25">
      <c r="A313" s="25"/>
      <c r="B313" s="16"/>
      <c r="C313" s="11"/>
      <c r="D313" s="7" t="s">
        <v>22</v>
      </c>
      <c r="E313" s="58" t="s">
        <v>58</v>
      </c>
      <c r="F313" s="51">
        <v>210</v>
      </c>
      <c r="G313" s="51">
        <v>4.0999999999999996</v>
      </c>
      <c r="H313" s="51">
        <v>3</v>
      </c>
      <c r="I313" s="51">
        <v>14.6</v>
      </c>
      <c r="J313" s="51">
        <v>101.7</v>
      </c>
      <c r="K313" s="52">
        <v>501</v>
      </c>
      <c r="L313" s="51">
        <v>18.88</v>
      </c>
    </row>
    <row r="314" spans="1:12" ht="15" x14ac:dyDescent="0.25">
      <c r="A314" s="25"/>
      <c r="B314" s="16"/>
      <c r="C314" s="11"/>
      <c r="D314" s="7" t="s">
        <v>23</v>
      </c>
      <c r="F314" s="66"/>
      <c r="G314" s="66"/>
      <c r="H314" s="66"/>
      <c r="I314" s="66"/>
      <c r="J314" s="66"/>
      <c r="K314" s="66"/>
      <c r="L314" s="66"/>
    </row>
    <row r="315" spans="1:12" ht="15" x14ac:dyDescent="0.25">
      <c r="A315" s="25"/>
      <c r="B315" s="16"/>
      <c r="C315" s="11"/>
      <c r="D315" s="7" t="s">
        <v>24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6" t="s">
        <v>33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6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6"/>
      <c r="B318" s="18"/>
      <c r="C318" s="8"/>
      <c r="D318" s="19" t="s">
        <v>39</v>
      </c>
      <c r="E318" s="9"/>
      <c r="F318" s="21">
        <f>SUM(F311:F317)</f>
        <v>500</v>
      </c>
      <c r="G318" s="21">
        <f>SUM(G311:G317)</f>
        <v>12.9</v>
      </c>
      <c r="H318" s="21">
        <f>SUM(H311:H317)</f>
        <v>30.7</v>
      </c>
      <c r="I318" s="21">
        <f>SUM(I311:I317)</f>
        <v>50.1</v>
      </c>
      <c r="J318" s="21">
        <f>SUM(J311:J317)</f>
        <v>528</v>
      </c>
      <c r="K318" s="27"/>
      <c r="L318" s="21">
        <f>SUM(L311:L317)</f>
        <v>80.179999999999993</v>
      </c>
    </row>
    <row r="319" spans="1:12" ht="15" x14ac:dyDescent="0.25">
      <c r="A319" s="28">
        <f>A311</f>
        <v>2</v>
      </c>
      <c r="B319" s="14">
        <f>B311</f>
        <v>1</v>
      </c>
      <c r="C319" s="10" t="s">
        <v>25</v>
      </c>
      <c r="D319" s="12" t="s">
        <v>24</v>
      </c>
      <c r="E319" s="58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 t="s">
        <v>38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101" t="s">
        <v>31</v>
      </c>
      <c r="E321" s="58"/>
      <c r="F321" s="51"/>
      <c r="G321" s="51"/>
      <c r="H321" s="51"/>
      <c r="I321" s="51"/>
      <c r="J321" s="51"/>
      <c r="K321" s="59"/>
      <c r="L321" s="51"/>
    </row>
    <row r="322" spans="1:12" ht="15" x14ac:dyDescent="0.25">
      <c r="A322" s="26"/>
      <c r="B322" s="18"/>
      <c r="C322" s="8"/>
      <c r="D322" s="19" t="s">
        <v>39</v>
      </c>
      <c r="E322" s="9"/>
      <c r="F322" s="21">
        <f>SUM(F319:F321)</f>
        <v>0</v>
      </c>
      <c r="G322" s="21">
        <f t="shared" ref="G322" si="117">SUM(G319:G321)</f>
        <v>0</v>
      </c>
      <c r="H322" s="21">
        <f t="shared" ref="H322" si="118">SUM(H319:H321)</f>
        <v>0</v>
      </c>
      <c r="I322" s="21">
        <f t="shared" ref="I322" si="119">SUM(I319:I321)</f>
        <v>0</v>
      </c>
      <c r="J322" s="21">
        <f t="shared" ref="J322" si="120">SUM(J319:J321)</f>
        <v>0</v>
      </c>
      <c r="K322" s="27"/>
      <c r="L322" s="21"/>
    </row>
    <row r="323" spans="1:12" ht="15" x14ac:dyDescent="0.25">
      <c r="A323" s="28">
        <f>A311</f>
        <v>2</v>
      </c>
      <c r="B323" s="14">
        <f>B311</f>
        <v>1</v>
      </c>
      <c r="C323" s="10" t="s">
        <v>26</v>
      </c>
      <c r="D323" s="7" t="s">
        <v>27</v>
      </c>
      <c r="E323" s="58" t="s">
        <v>50</v>
      </c>
      <c r="F323" s="51">
        <v>60</v>
      </c>
      <c r="G323" s="51">
        <v>1.9</v>
      </c>
      <c r="H323" s="51">
        <v>8.5</v>
      </c>
      <c r="I323" s="51">
        <v>8</v>
      </c>
      <c r="J323" s="51">
        <v>116.3</v>
      </c>
      <c r="K323" s="52">
        <v>54</v>
      </c>
      <c r="L323" s="51">
        <v>10.28</v>
      </c>
    </row>
    <row r="324" spans="1:12" ht="15" x14ac:dyDescent="0.25">
      <c r="A324" s="25"/>
      <c r="B324" s="16"/>
      <c r="C324" s="11"/>
      <c r="D324" s="7" t="s">
        <v>28</v>
      </c>
      <c r="E324" s="58" t="s">
        <v>167</v>
      </c>
      <c r="F324" s="51">
        <v>250</v>
      </c>
      <c r="G324" s="51">
        <v>5.8</v>
      </c>
      <c r="H324" s="51">
        <v>8.5</v>
      </c>
      <c r="I324" s="51">
        <v>11.3</v>
      </c>
      <c r="J324" s="51">
        <v>144.9</v>
      </c>
      <c r="K324" s="52">
        <v>142</v>
      </c>
      <c r="L324" s="51">
        <v>22.66</v>
      </c>
    </row>
    <row r="325" spans="1:12" ht="15" x14ac:dyDescent="0.25">
      <c r="A325" s="25"/>
      <c r="B325" s="16"/>
      <c r="C325" s="11"/>
      <c r="D325" s="7" t="s">
        <v>29</v>
      </c>
      <c r="E325" s="58" t="s">
        <v>128</v>
      </c>
      <c r="F325" s="51">
        <v>200</v>
      </c>
      <c r="G325" s="64">
        <v>17.3</v>
      </c>
      <c r="H325" s="51">
        <v>17.8</v>
      </c>
      <c r="I325" s="51">
        <v>17</v>
      </c>
      <c r="J325" s="51">
        <v>297.60000000000002</v>
      </c>
      <c r="K325" s="52">
        <v>396</v>
      </c>
      <c r="L325" s="51">
        <v>66.52</v>
      </c>
    </row>
    <row r="326" spans="1:12" ht="15" x14ac:dyDescent="0.25">
      <c r="A326" s="25"/>
      <c r="B326" s="16"/>
      <c r="C326" s="11"/>
      <c r="D326" s="7" t="s">
        <v>30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31</v>
      </c>
      <c r="E327" s="58" t="s">
        <v>77</v>
      </c>
      <c r="F327" s="51">
        <v>200</v>
      </c>
      <c r="G327" s="51">
        <v>1</v>
      </c>
      <c r="H327" s="51">
        <v>0.1</v>
      </c>
      <c r="I327" s="51">
        <v>15.6</v>
      </c>
      <c r="J327" s="51">
        <v>66.900000000000006</v>
      </c>
      <c r="K327" s="52">
        <v>512</v>
      </c>
      <c r="L327" s="51">
        <v>8.99</v>
      </c>
    </row>
    <row r="328" spans="1:12" ht="15" x14ac:dyDescent="0.25">
      <c r="A328" s="25"/>
      <c r="B328" s="16"/>
      <c r="C328" s="11"/>
      <c r="D328" s="7" t="s">
        <v>32</v>
      </c>
      <c r="E328" s="50" t="s">
        <v>47</v>
      </c>
      <c r="F328" s="51">
        <v>35</v>
      </c>
      <c r="G328" s="51">
        <v>2.7</v>
      </c>
      <c r="H328" s="51">
        <v>0.3</v>
      </c>
      <c r="I328" s="51">
        <v>17.2</v>
      </c>
      <c r="J328" s="51">
        <v>82</v>
      </c>
      <c r="K328" s="52">
        <v>108</v>
      </c>
      <c r="L328" s="51">
        <v>3.37</v>
      </c>
    </row>
    <row r="329" spans="1:12" ht="15" x14ac:dyDescent="0.25">
      <c r="A329" s="25"/>
      <c r="B329" s="16"/>
      <c r="C329" s="11"/>
      <c r="D329" s="7" t="s">
        <v>33</v>
      </c>
      <c r="E329" s="50" t="s">
        <v>48</v>
      </c>
      <c r="F329" s="51">
        <v>35</v>
      </c>
      <c r="G329" s="51">
        <v>2.2999999999999998</v>
      </c>
      <c r="H329" s="51">
        <v>0.4</v>
      </c>
      <c r="I329" s="51">
        <v>11.7</v>
      </c>
      <c r="J329" s="51">
        <v>59.8</v>
      </c>
      <c r="K329" s="52">
        <v>109</v>
      </c>
      <c r="L329" s="51">
        <v>3.09</v>
      </c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39</v>
      </c>
      <c r="E332" s="9"/>
      <c r="F332" s="21">
        <f>SUM(F323:F331)</f>
        <v>780</v>
      </c>
      <c r="G332" s="21">
        <f t="shared" ref="G332" si="121">SUM(G323:G331)</f>
        <v>31</v>
      </c>
      <c r="H332" s="21">
        <f t="shared" ref="H332" si="122">SUM(H323:H331)</f>
        <v>35.599999999999994</v>
      </c>
      <c r="I332" s="21">
        <f t="shared" ref="I332" si="123">SUM(I323:I331)</f>
        <v>80.8</v>
      </c>
      <c r="J332" s="21">
        <f t="shared" ref="J332" si="124">SUM(J323:J331)</f>
        <v>767.49999999999989</v>
      </c>
      <c r="K332" s="27"/>
      <c r="L332" s="21">
        <f>SUM(L323:L331)</f>
        <v>114.91</v>
      </c>
    </row>
    <row r="333" spans="1:12" ht="15" x14ac:dyDescent="0.25">
      <c r="A333" s="28">
        <f>A311</f>
        <v>2</v>
      </c>
      <c r="B333" s="14">
        <f>B311</f>
        <v>1</v>
      </c>
      <c r="C333" s="10" t="s">
        <v>34</v>
      </c>
      <c r="D333" s="12" t="s">
        <v>35</v>
      </c>
      <c r="E333" s="66"/>
      <c r="F333" s="66"/>
      <c r="G333" s="66"/>
      <c r="H333" s="66"/>
      <c r="I333" s="66"/>
      <c r="J333" s="66"/>
      <c r="K333" s="66"/>
      <c r="L333" s="66"/>
    </row>
    <row r="334" spans="1:12" ht="15" x14ac:dyDescent="0.25">
      <c r="A334" s="25"/>
      <c r="B334" s="16"/>
      <c r="C334" s="11"/>
      <c r="D334" s="12" t="s">
        <v>31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02" t="s">
        <v>38</v>
      </c>
      <c r="E335" s="58" t="s">
        <v>104</v>
      </c>
      <c r="F335" s="51">
        <v>180</v>
      </c>
      <c r="G335" s="51">
        <v>5.2</v>
      </c>
      <c r="H335" s="51">
        <v>4.5</v>
      </c>
      <c r="I335" s="51">
        <v>7.2</v>
      </c>
      <c r="J335" s="51">
        <v>90.2</v>
      </c>
      <c r="K335" s="59" t="s">
        <v>49</v>
      </c>
      <c r="L335" s="51">
        <v>26.6</v>
      </c>
    </row>
    <row r="336" spans="1:12" ht="15" x14ac:dyDescent="0.25">
      <c r="A336" s="25"/>
      <c r="B336" s="16"/>
      <c r="C336" s="11"/>
      <c r="D336" s="6" t="s">
        <v>24</v>
      </c>
      <c r="E336" s="58" t="s">
        <v>129</v>
      </c>
      <c r="F336" s="51">
        <v>100</v>
      </c>
      <c r="G336" s="51">
        <v>0.8</v>
      </c>
      <c r="H336" s="51">
        <v>0.2</v>
      </c>
      <c r="I336" s="51">
        <v>7.5</v>
      </c>
      <c r="J336" s="51">
        <v>35</v>
      </c>
      <c r="K336" s="52" t="s">
        <v>49</v>
      </c>
      <c r="L336" s="51">
        <v>24.9</v>
      </c>
    </row>
    <row r="337" spans="1:12" ht="15" x14ac:dyDescent="0.25">
      <c r="A337" s="25"/>
      <c r="B337" s="16"/>
      <c r="C337" s="11"/>
      <c r="D337" s="98" t="s">
        <v>143</v>
      </c>
      <c r="E337" s="50" t="s">
        <v>73</v>
      </c>
      <c r="F337" s="51">
        <v>50</v>
      </c>
      <c r="G337" s="51">
        <v>3</v>
      </c>
      <c r="H337" s="51">
        <v>2.4</v>
      </c>
      <c r="I337" s="51">
        <v>37.5</v>
      </c>
      <c r="J337" s="51">
        <v>183</v>
      </c>
      <c r="K337" s="52" t="s">
        <v>49</v>
      </c>
      <c r="L337" s="51">
        <v>9.25</v>
      </c>
    </row>
    <row r="338" spans="1:12" ht="15" x14ac:dyDescent="0.25">
      <c r="A338" s="26"/>
      <c r="B338" s="18"/>
      <c r="C338" s="8"/>
      <c r="D338" s="19" t="s">
        <v>39</v>
      </c>
      <c r="E338" s="9"/>
      <c r="F338" s="21">
        <f>SUM(F334:F337)</f>
        <v>330</v>
      </c>
      <c r="G338" s="21">
        <f>SUM(G334:G337)</f>
        <v>9</v>
      </c>
      <c r="H338" s="21">
        <f>SUM(H334:H337)</f>
        <v>7.1</v>
      </c>
      <c r="I338" s="21">
        <f>SUM(I334:I337)</f>
        <v>52.2</v>
      </c>
      <c r="J338" s="21">
        <f>SUM(J334:J337)</f>
        <v>308.2</v>
      </c>
      <c r="K338" s="27"/>
      <c r="L338" s="21">
        <f>SUM(L335:L337)</f>
        <v>60.75</v>
      </c>
    </row>
    <row r="339" spans="1:12" ht="15" x14ac:dyDescent="0.25">
      <c r="A339" s="28">
        <f>A311</f>
        <v>2</v>
      </c>
      <c r="B339" s="14">
        <f>B311</f>
        <v>1</v>
      </c>
      <c r="C339" s="10" t="s">
        <v>36</v>
      </c>
      <c r="D339" s="7" t="s">
        <v>21</v>
      </c>
      <c r="E339" s="58" t="s">
        <v>169</v>
      </c>
      <c r="F339" s="51">
        <v>90</v>
      </c>
      <c r="G339" s="51">
        <v>11.7</v>
      </c>
      <c r="H339" s="51">
        <v>8.5</v>
      </c>
      <c r="I339" s="51">
        <v>6.2</v>
      </c>
      <c r="J339" s="51">
        <v>148.4</v>
      </c>
      <c r="K339" s="52">
        <v>401</v>
      </c>
      <c r="L339" s="51">
        <v>35.43</v>
      </c>
    </row>
    <row r="340" spans="1:12" ht="15" x14ac:dyDescent="0.25">
      <c r="A340" s="25"/>
      <c r="B340" s="16"/>
      <c r="C340" s="11"/>
      <c r="D340" s="7" t="s">
        <v>30</v>
      </c>
      <c r="E340" s="58" t="s">
        <v>198</v>
      </c>
      <c r="F340" s="51">
        <v>150</v>
      </c>
      <c r="G340" s="51">
        <v>3.2</v>
      </c>
      <c r="H340" s="51">
        <v>5.7</v>
      </c>
      <c r="I340" s="51">
        <v>26</v>
      </c>
      <c r="J340" s="51">
        <v>167.8</v>
      </c>
      <c r="K340" s="59" t="s">
        <v>130</v>
      </c>
      <c r="L340" s="51">
        <v>10.039999999999999</v>
      </c>
    </row>
    <row r="341" spans="1:12" ht="15" x14ac:dyDescent="0.25">
      <c r="A341" s="25"/>
      <c r="B341" s="16"/>
      <c r="C341" s="11"/>
      <c r="D341" s="7" t="s">
        <v>31</v>
      </c>
      <c r="E341" s="58" t="s">
        <v>131</v>
      </c>
      <c r="F341" s="51">
        <v>205</v>
      </c>
      <c r="G341" s="51">
        <v>0.3</v>
      </c>
      <c r="H341" s="51">
        <v>0.1</v>
      </c>
      <c r="I341" s="51">
        <v>1.7</v>
      </c>
      <c r="J341" s="51">
        <v>8.9</v>
      </c>
      <c r="K341" s="59" t="s">
        <v>132</v>
      </c>
      <c r="L341" s="51">
        <v>8.0500000000000007</v>
      </c>
    </row>
    <row r="342" spans="1:12" ht="15" x14ac:dyDescent="0.25">
      <c r="A342" s="25"/>
      <c r="B342" s="16"/>
      <c r="C342" s="11"/>
      <c r="D342" s="7" t="s">
        <v>23</v>
      </c>
      <c r="F342" s="66"/>
      <c r="G342" s="66"/>
      <c r="H342" s="66"/>
      <c r="I342" s="66"/>
      <c r="J342" s="66"/>
      <c r="K342" s="66"/>
      <c r="L342" s="66"/>
    </row>
    <row r="343" spans="1:12" ht="15" x14ac:dyDescent="0.25">
      <c r="A343" s="25"/>
      <c r="B343" s="16"/>
      <c r="C343" s="11"/>
      <c r="D343" s="6" t="s">
        <v>27</v>
      </c>
      <c r="E343" s="58" t="s">
        <v>81</v>
      </c>
      <c r="F343" s="51">
        <v>60</v>
      </c>
      <c r="G343" s="51">
        <v>2.4</v>
      </c>
      <c r="H343" s="51">
        <v>5.7</v>
      </c>
      <c r="I343" s="51">
        <v>29.2</v>
      </c>
      <c r="J343" s="51">
        <v>177.8</v>
      </c>
      <c r="K343" s="52">
        <v>95</v>
      </c>
      <c r="L343" s="51">
        <v>8.66</v>
      </c>
    </row>
    <row r="344" spans="1:12" ht="15" x14ac:dyDescent="0.25">
      <c r="A344" s="25"/>
      <c r="B344" s="16"/>
      <c r="C344" s="11"/>
      <c r="D344" s="6" t="s">
        <v>32</v>
      </c>
      <c r="E344" s="50" t="s">
        <v>47</v>
      </c>
      <c r="F344" s="51">
        <v>20</v>
      </c>
      <c r="G344" s="51">
        <v>1.5</v>
      </c>
      <c r="H344" s="51">
        <v>0.2</v>
      </c>
      <c r="I344" s="51">
        <v>9.8000000000000007</v>
      </c>
      <c r="J344" s="51">
        <v>46.9</v>
      </c>
      <c r="K344" s="52">
        <v>108</v>
      </c>
      <c r="L344" s="51">
        <v>1.93</v>
      </c>
    </row>
    <row r="345" spans="1:12" ht="15" x14ac:dyDescent="0.25">
      <c r="A345" s="26"/>
      <c r="B345" s="18"/>
      <c r="C345" s="8"/>
      <c r="D345" s="19" t="s">
        <v>39</v>
      </c>
      <c r="E345" s="9"/>
      <c r="F345" s="21">
        <f>SUM(F339:F344)</f>
        <v>525</v>
      </c>
      <c r="G345" s="21">
        <f>SUM(G339:G344)</f>
        <v>19.099999999999998</v>
      </c>
      <c r="H345" s="21">
        <f>SUM(H339:H344)</f>
        <v>20.2</v>
      </c>
      <c r="I345" s="21">
        <f>SUM(I339:I344)</f>
        <v>72.900000000000006</v>
      </c>
      <c r="J345" s="21">
        <f>SUM(J339:J344)</f>
        <v>549.80000000000007</v>
      </c>
      <c r="K345" s="27"/>
      <c r="L345" s="21">
        <f>SUM(L339:L344)</f>
        <v>64.11</v>
      </c>
    </row>
    <row r="346" spans="1:12" ht="15" x14ac:dyDescent="0.25">
      <c r="A346" s="28">
        <f>A311</f>
        <v>2</v>
      </c>
      <c r="B346" s="14">
        <f>B311</f>
        <v>1</v>
      </c>
      <c r="C346" s="10" t="s">
        <v>37</v>
      </c>
      <c r="D346" s="12" t="s">
        <v>38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25"/>
      <c r="B347" s="16"/>
      <c r="C347" s="11"/>
      <c r="D347" s="12" t="s">
        <v>35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25"/>
      <c r="B348" s="16"/>
      <c r="C348" s="11"/>
      <c r="D348" s="12" t="s">
        <v>31</v>
      </c>
      <c r="E348" s="58" t="s">
        <v>88</v>
      </c>
      <c r="F348" s="51">
        <v>180</v>
      </c>
      <c r="G348" s="51">
        <v>0.9</v>
      </c>
      <c r="H348" s="51">
        <v>0.2</v>
      </c>
      <c r="I348" s="51">
        <v>18.2</v>
      </c>
      <c r="J348" s="51">
        <v>77.900000000000006</v>
      </c>
      <c r="K348" s="59" t="s">
        <v>49</v>
      </c>
      <c r="L348" s="51">
        <v>8.69</v>
      </c>
    </row>
    <row r="349" spans="1:12" ht="15" x14ac:dyDescent="0.25">
      <c r="A349" s="25"/>
      <c r="B349" s="16"/>
      <c r="C349" s="11"/>
      <c r="D349" s="12" t="s">
        <v>24</v>
      </c>
      <c r="E349" s="58" t="s">
        <v>57</v>
      </c>
      <c r="F349" s="51">
        <v>150</v>
      </c>
      <c r="G349" s="51">
        <v>0.6</v>
      </c>
      <c r="H349" s="51">
        <v>0.6</v>
      </c>
      <c r="I349" s="51">
        <v>14.7</v>
      </c>
      <c r="J349" s="51">
        <v>66.599999999999994</v>
      </c>
      <c r="K349" s="52">
        <v>112</v>
      </c>
      <c r="L349" s="51">
        <v>18.46</v>
      </c>
    </row>
    <row r="350" spans="1:12" ht="15" x14ac:dyDescent="0.25">
      <c r="A350" s="2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2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26"/>
      <c r="B352" s="18"/>
      <c r="C352" s="8"/>
      <c r="D352" s="20" t="s">
        <v>39</v>
      </c>
      <c r="E352" s="9"/>
      <c r="F352" s="21">
        <f>SUM(F346:F351)</f>
        <v>330</v>
      </c>
      <c r="G352" s="21">
        <f t="shared" ref="G352" si="125">SUM(G346:G351)</f>
        <v>1.5</v>
      </c>
      <c r="H352" s="21">
        <f t="shared" ref="H352" si="126">SUM(H346:H351)</f>
        <v>0.8</v>
      </c>
      <c r="I352" s="21">
        <f t="shared" ref="I352" si="127">SUM(I346:I351)</f>
        <v>32.9</v>
      </c>
      <c r="J352" s="21">
        <f t="shared" ref="J352" si="128">SUM(J346:J351)</f>
        <v>144.5</v>
      </c>
      <c r="K352" s="27"/>
      <c r="L352" s="21">
        <f>SUM(L348:L351)</f>
        <v>27.15</v>
      </c>
    </row>
    <row r="353" spans="1:12" ht="15.75" customHeight="1" x14ac:dyDescent="0.2">
      <c r="A353" s="31">
        <f>A311</f>
        <v>2</v>
      </c>
      <c r="B353" s="32">
        <f>B311</f>
        <v>1</v>
      </c>
      <c r="C353" s="114" t="s">
        <v>4</v>
      </c>
      <c r="D353" s="115"/>
      <c r="E353" s="33"/>
      <c r="F353" s="34">
        <f>F318+F322+F332+F338+F345+F352</f>
        <v>2465</v>
      </c>
      <c r="G353" s="34">
        <f t="shared" ref="G353" si="129">G318+G322+G332+G338+G345+G352</f>
        <v>73.5</v>
      </c>
      <c r="H353" s="34">
        <f t="shared" ref="H353" si="130">H318+H322+H332+H338+H345+H352</f>
        <v>94.399999999999991</v>
      </c>
      <c r="I353" s="34">
        <f t="shared" ref="I353" si="131">I318+I322+I332+I338+I345+I352</f>
        <v>288.89999999999998</v>
      </c>
      <c r="J353" s="34">
        <f t="shared" ref="J353" si="132">J318+J322+J332+J338+J345+J352</f>
        <v>2298</v>
      </c>
      <c r="K353" s="35"/>
      <c r="L353" s="34">
        <f>L318+L322+L332+L338+L345+L352</f>
        <v>347.09999999999997</v>
      </c>
    </row>
    <row r="354" spans="1:12" ht="15" x14ac:dyDescent="0.25">
      <c r="A354" s="15">
        <v>2</v>
      </c>
      <c r="B354" s="16">
        <v>2</v>
      </c>
      <c r="C354" s="24" t="s">
        <v>20</v>
      </c>
      <c r="D354" s="5" t="s">
        <v>21</v>
      </c>
      <c r="E354" s="62" t="s">
        <v>152</v>
      </c>
      <c r="F354" s="48">
        <v>250</v>
      </c>
      <c r="G354" s="48">
        <v>7.5</v>
      </c>
      <c r="H354" s="48">
        <v>11.8</v>
      </c>
      <c r="I354" s="48">
        <v>43.9</v>
      </c>
      <c r="J354" s="48">
        <v>312.2</v>
      </c>
      <c r="K354" s="49">
        <v>253</v>
      </c>
      <c r="L354" s="48">
        <v>35.42</v>
      </c>
    </row>
    <row r="355" spans="1:12" ht="15" x14ac:dyDescent="0.25">
      <c r="A355" s="15"/>
      <c r="B355" s="16"/>
      <c r="C355" s="11"/>
      <c r="D355" s="6" t="s">
        <v>27</v>
      </c>
      <c r="E355" s="58" t="s">
        <v>179</v>
      </c>
      <c r="F355" s="51">
        <v>60</v>
      </c>
      <c r="G355" s="51">
        <v>6</v>
      </c>
      <c r="H355" s="51">
        <v>7.2</v>
      </c>
      <c r="I355" s="51">
        <v>11.2</v>
      </c>
      <c r="J355" s="51">
        <v>133.9</v>
      </c>
      <c r="K355" s="52">
        <v>81</v>
      </c>
      <c r="L355" s="51">
        <v>18.16</v>
      </c>
    </row>
    <row r="356" spans="1:12" ht="15" x14ac:dyDescent="0.25">
      <c r="A356" s="15"/>
      <c r="B356" s="16"/>
      <c r="C356" s="11"/>
      <c r="D356" s="7" t="s">
        <v>22</v>
      </c>
      <c r="E356" s="58" t="s">
        <v>102</v>
      </c>
      <c r="F356" s="51">
        <v>200</v>
      </c>
      <c r="G356" s="51">
        <v>0.2</v>
      </c>
      <c r="H356" s="51">
        <v>0.1</v>
      </c>
      <c r="I356" s="51">
        <v>3.2</v>
      </c>
      <c r="J356" s="51">
        <v>14.3</v>
      </c>
      <c r="K356" s="59" t="s">
        <v>103</v>
      </c>
      <c r="L356" s="51">
        <v>8.67</v>
      </c>
    </row>
    <row r="357" spans="1:12" ht="15" x14ac:dyDescent="0.25">
      <c r="A357" s="15"/>
      <c r="B357" s="16"/>
      <c r="C357" s="11"/>
      <c r="D357" s="7" t="s">
        <v>23</v>
      </c>
      <c r="F357" s="66"/>
      <c r="G357" s="66"/>
      <c r="H357" s="66"/>
      <c r="I357" s="66"/>
      <c r="J357" s="66"/>
      <c r="K357" s="66"/>
      <c r="L357" s="66"/>
    </row>
    <row r="358" spans="1:12" ht="15" x14ac:dyDescent="0.25">
      <c r="A358" s="15"/>
      <c r="B358" s="16"/>
      <c r="C358" s="11"/>
      <c r="D358" s="7" t="s">
        <v>24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6" t="s">
        <v>33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6" t="s">
        <v>32</v>
      </c>
      <c r="E360" s="50" t="s">
        <v>47</v>
      </c>
      <c r="F360" s="51">
        <v>20</v>
      </c>
      <c r="G360" s="51">
        <v>1.5</v>
      </c>
      <c r="H360" s="51">
        <v>0.2</v>
      </c>
      <c r="I360" s="51">
        <v>9.8000000000000007</v>
      </c>
      <c r="J360" s="51">
        <v>46.9</v>
      </c>
      <c r="K360" s="52">
        <v>108</v>
      </c>
      <c r="L360" s="51">
        <v>1.93</v>
      </c>
    </row>
    <row r="361" spans="1:12" ht="15" x14ac:dyDescent="0.25">
      <c r="A361" s="17"/>
      <c r="B361" s="18"/>
      <c r="C361" s="8"/>
      <c r="D361" s="19" t="s">
        <v>39</v>
      </c>
      <c r="E361" s="9"/>
      <c r="F361" s="21">
        <f>SUM(F354:F360)</f>
        <v>530</v>
      </c>
      <c r="G361" s="21">
        <f>SUM(G354:G360)</f>
        <v>15.2</v>
      </c>
      <c r="H361" s="21">
        <f>SUM(H354:H360)</f>
        <v>19.3</v>
      </c>
      <c r="I361" s="21">
        <f>SUM(I354:I360)</f>
        <v>68.099999999999994</v>
      </c>
      <c r="J361" s="21">
        <f>SUM(J354:J360)</f>
        <v>507.3</v>
      </c>
      <c r="K361" s="27"/>
      <c r="L361" s="21">
        <f>SUM(L354:L360)</f>
        <v>64.180000000000007</v>
      </c>
    </row>
    <row r="362" spans="1:12" ht="15" x14ac:dyDescent="0.25">
      <c r="A362" s="14">
        <f>A354</f>
        <v>2</v>
      </c>
      <c r="B362" s="14">
        <f>B354</f>
        <v>2</v>
      </c>
      <c r="C362" s="10" t="s">
        <v>25</v>
      </c>
      <c r="D362" s="12" t="s">
        <v>24</v>
      </c>
      <c r="E362" s="58"/>
      <c r="F362" s="51"/>
      <c r="G362" s="51"/>
      <c r="H362" s="51"/>
      <c r="I362" s="51"/>
      <c r="J362" s="51"/>
      <c r="K362" s="59"/>
      <c r="L362" s="51"/>
    </row>
    <row r="363" spans="1:12" ht="15" x14ac:dyDescent="0.25">
      <c r="A363" s="15"/>
      <c r="B363" s="16"/>
      <c r="C363" s="11"/>
      <c r="D363" s="6" t="s">
        <v>38</v>
      </c>
      <c r="E363" s="58"/>
      <c r="F363" s="51"/>
      <c r="G363" s="51"/>
      <c r="H363" s="51"/>
      <c r="I363" s="51"/>
      <c r="J363" s="51"/>
      <c r="K363" s="59"/>
      <c r="L363" s="51"/>
    </row>
    <row r="364" spans="1:12" ht="15" x14ac:dyDescent="0.2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7"/>
      <c r="B365" s="18"/>
      <c r="C365" s="8"/>
      <c r="D365" s="19" t="s">
        <v>39</v>
      </c>
      <c r="E365" s="9"/>
      <c r="F365" s="21">
        <f>SUM(F362:F364)</f>
        <v>0</v>
      </c>
      <c r="G365" s="21">
        <f t="shared" ref="G365" si="133">SUM(G362:G364)</f>
        <v>0</v>
      </c>
      <c r="H365" s="21">
        <f t="shared" ref="H365" si="134">SUM(H362:H364)</f>
        <v>0</v>
      </c>
      <c r="I365" s="21">
        <f t="shared" ref="I365" si="135">SUM(I362:I364)</f>
        <v>0</v>
      </c>
      <c r="J365" s="21">
        <f t="shared" ref="J365" si="136">SUM(J362:J364)</f>
        <v>0</v>
      </c>
      <c r="K365" s="27"/>
      <c r="L365" s="21"/>
    </row>
    <row r="366" spans="1:12" ht="15" x14ac:dyDescent="0.25">
      <c r="A366" s="14">
        <f>A354</f>
        <v>2</v>
      </c>
      <c r="B366" s="14">
        <f>B354</f>
        <v>2</v>
      </c>
      <c r="C366" s="10" t="s">
        <v>26</v>
      </c>
      <c r="D366" s="7" t="s">
        <v>27</v>
      </c>
      <c r="E366" s="58" t="s">
        <v>133</v>
      </c>
      <c r="F366" s="51">
        <v>60</v>
      </c>
      <c r="G366" s="51">
        <v>0.6</v>
      </c>
      <c r="H366" s="51">
        <v>6.1</v>
      </c>
      <c r="I366" s="51">
        <v>2.5</v>
      </c>
      <c r="J366" s="51">
        <v>67.400000000000006</v>
      </c>
      <c r="K366" s="52">
        <v>21</v>
      </c>
      <c r="L366" s="51">
        <v>14.1</v>
      </c>
    </row>
    <row r="367" spans="1:12" ht="15" x14ac:dyDescent="0.25">
      <c r="A367" s="15"/>
      <c r="B367" s="16"/>
      <c r="C367" s="11"/>
      <c r="D367" s="7" t="s">
        <v>28</v>
      </c>
      <c r="E367" s="58" t="s">
        <v>134</v>
      </c>
      <c r="F367" s="51">
        <v>250</v>
      </c>
      <c r="G367" s="51">
        <v>10.3</v>
      </c>
      <c r="H367" s="51">
        <v>13.1</v>
      </c>
      <c r="I367" s="51">
        <v>15.6</v>
      </c>
      <c r="J367" s="51">
        <v>222</v>
      </c>
      <c r="K367" s="59" t="s">
        <v>135</v>
      </c>
      <c r="L367" s="51">
        <v>26.2</v>
      </c>
    </row>
    <row r="368" spans="1:12" ht="15" x14ac:dyDescent="0.25">
      <c r="A368" s="15"/>
      <c r="B368" s="16"/>
      <c r="C368" s="11"/>
      <c r="D368" s="7" t="s">
        <v>29</v>
      </c>
      <c r="E368" s="58" t="s">
        <v>136</v>
      </c>
      <c r="F368" s="51">
        <v>90</v>
      </c>
      <c r="G368" s="51">
        <v>11.1</v>
      </c>
      <c r="H368" s="51">
        <v>3.8</v>
      </c>
      <c r="I368" s="51">
        <v>4.5</v>
      </c>
      <c r="J368" s="51">
        <v>96.7</v>
      </c>
      <c r="K368" s="59" t="s">
        <v>153</v>
      </c>
      <c r="L368" s="51">
        <v>37.03</v>
      </c>
    </row>
    <row r="369" spans="1:12" ht="15" x14ac:dyDescent="0.25">
      <c r="A369" s="15"/>
      <c r="B369" s="16"/>
      <c r="C369" s="11"/>
      <c r="D369" s="7" t="s">
        <v>30</v>
      </c>
      <c r="E369" s="58" t="s">
        <v>54</v>
      </c>
      <c r="F369" s="51">
        <v>150</v>
      </c>
      <c r="G369" s="51">
        <v>4.0999999999999996</v>
      </c>
      <c r="H369" s="51">
        <v>7</v>
      </c>
      <c r="I369" s="51">
        <v>26.4</v>
      </c>
      <c r="J369" s="51">
        <v>185.4</v>
      </c>
      <c r="K369" s="52">
        <v>429</v>
      </c>
      <c r="L369" s="51">
        <v>16.72</v>
      </c>
    </row>
    <row r="370" spans="1:12" ht="15" x14ac:dyDescent="0.25">
      <c r="A370" s="15"/>
      <c r="B370" s="16"/>
      <c r="C370" s="11"/>
      <c r="D370" s="7" t="s">
        <v>31</v>
      </c>
      <c r="E370" s="58" t="s">
        <v>51</v>
      </c>
      <c r="F370" s="51">
        <v>200</v>
      </c>
      <c r="G370" s="51">
        <v>0.3</v>
      </c>
      <c r="H370" s="51">
        <v>0</v>
      </c>
      <c r="I370" s="51">
        <v>24.2</v>
      </c>
      <c r="J370" s="51">
        <v>97.8</v>
      </c>
      <c r="K370" s="52">
        <v>514</v>
      </c>
      <c r="L370" s="51">
        <v>37.14</v>
      </c>
    </row>
    <row r="371" spans="1:12" ht="15" x14ac:dyDescent="0.25">
      <c r="A371" s="15"/>
      <c r="B371" s="16"/>
      <c r="C371" s="11"/>
      <c r="D371" s="7" t="s">
        <v>32</v>
      </c>
      <c r="E371" s="50" t="s">
        <v>47</v>
      </c>
      <c r="F371" s="51">
        <v>35</v>
      </c>
      <c r="G371" s="51">
        <v>2.7</v>
      </c>
      <c r="H371" s="51">
        <v>0.3</v>
      </c>
      <c r="I371" s="51">
        <v>17.2</v>
      </c>
      <c r="J371" s="51">
        <v>82</v>
      </c>
      <c r="K371" s="52">
        <v>108</v>
      </c>
      <c r="L371" s="51">
        <v>3.37</v>
      </c>
    </row>
    <row r="372" spans="1:12" ht="15" x14ac:dyDescent="0.25">
      <c r="A372" s="15"/>
      <c r="B372" s="16"/>
      <c r="C372" s="11"/>
      <c r="D372" s="7" t="s">
        <v>33</v>
      </c>
      <c r="E372" s="50" t="s">
        <v>48</v>
      </c>
      <c r="F372" s="51">
        <v>35</v>
      </c>
      <c r="G372" s="51">
        <v>2.2999999999999998</v>
      </c>
      <c r="H372" s="51">
        <v>0.4</v>
      </c>
      <c r="I372" s="51">
        <v>11.7</v>
      </c>
      <c r="J372" s="51">
        <v>59.8</v>
      </c>
      <c r="K372" s="52">
        <v>109</v>
      </c>
      <c r="L372" s="51">
        <v>3.09</v>
      </c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SUM(F366:F374)</f>
        <v>820</v>
      </c>
      <c r="G375" s="21">
        <f t="shared" ref="G375" si="137">SUM(G366:G374)</f>
        <v>31.400000000000002</v>
      </c>
      <c r="H375" s="21">
        <f t="shared" ref="H375" si="138">SUM(H366:H374)</f>
        <v>30.7</v>
      </c>
      <c r="I375" s="21">
        <f t="shared" ref="I375" si="139">SUM(I366:I374)</f>
        <v>102.10000000000001</v>
      </c>
      <c r="J375" s="21">
        <f t="shared" ref="J375" si="140">SUM(J366:J374)</f>
        <v>811.09999999999991</v>
      </c>
      <c r="K375" s="27"/>
      <c r="L375" s="21">
        <f>SUM(L366:L374)</f>
        <v>137.65</v>
      </c>
    </row>
    <row r="376" spans="1:12" ht="15" x14ac:dyDescent="0.25">
      <c r="A376" s="14">
        <f>A354</f>
        <v>2</v>
      </c>
      <c r="B376" s="14">
        <f>B354</f>
        <v>2</v>
      </c>
      <c r="C376" s="10" t="s">
        <v>34</v>
      </c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31</v>
      </c>
      <c r="E377" s="58" t="s">
        <v>96</v>
      </c>
      <c r="F377" s="51">
        <v>200</v>
      </c>
      <c r="G377" s="51">
        <v>0.3</v>
      </c>
      <c r="H377" s="51">
        <v>0.1</v>
      </c>
      <c r="I377" s="51">
        <v>8.4</v>
      </c>
      <c r="J377" s="51">
        <v>35.5</v>
      </c>
      <c r="K377" s="59" t="s">
        <v>97</v>
      </c>
      <c r="L377" s="51">
        <v>20.43</v>
      </c>
    </row>
    <row r="378" spans="1:12" ht="15" x14ac:dyDescent="0.25">
      <c r="A378" s="15"/>
      <c r="B378" s="16"/>
      <c r="C378" s="11"/>
      <c r="D378" s="6" t="s">
        <v>24</v>
      </c>
      <c r="E378" s="50" t="s">
        <v>124</v>
      </c>
      <c r="F378" s="51">
        <v>100</v>
      </c>
      <c r="G378" s="51">
        <v>1.5</v>
      </c>
      <c r="H378" s="51">
        <v>0.5</v>
      </c>
      <c r="I378" s="51">
        <v>21</v>
      </c>
      <c r="J378" s="51">
        <v>94.5</v>
      </c>
      <c r="K378" s="52" t="s">
        <v>49</v>
      </c>
      <c r="L378" s="51">
        <v>13.9</v>
      </c>
    </row>
    <row r="379" spans="1:12" ht="15" x14ac:dyDescent="0.25">
      <c r="A379" s="15"/>
      <c r="B379" s="16"/>
      <c r="C379" s="11"/>
      <c r="D379" s="101" t="s">
        <v>35</v>
      </c>
      <c r="E379" s="58" t="s">
        <v>119</v>
      </c>
      <c r="F379" s="51">
        <v>50</v>
      </c>
      <c r="G379" s="51">
        <v>3.7</v>
      </c>
      <c r="H379" s="51">
        <v>5.3</v>
      </c>
      <c r="I379" s="51">
        <v>25.7</v>
      </c>
      <c r="J379" s="51">
        <v>165.4</v>
      </c>
      <c r="K379" s="52">
        <v>564</v>
      </c>
      <c r="L379" s="51">
        <v>12.58</v>
      </c>
    </row>
    <row r="380" spans="1:12" ht="15" x14ac:dyDescent="0.25">
      <c r="A380" s="17"/>
      <c r="B380" s="18"/>
      <c r="C380" s="8"/>
      <c r="D380" s="19" t="s">
        <v>39</v>
      </c>
      <c r="E380" s="9"/>
      <c r="F380" s="21">
        <f>SUM(F376:F379)</f>
        <v>350</v>
      </c>
      <c r="G380" s="21">
        <f t="shared" ref="G380" si="141">SUM(G376:G379)</f>
        <v>5.5</v>
      </c>
      <c r="H380" s="21">
        <f t="shared" ref="H380" si="142">SUM(H376:H379)</f>
        <v>5.8999999999999995</v>
      </c>
      <c r="I380" s="21">
        <f t="shared" ref="I380" si="143">SUM(I376:I379)</f>
        <v>55.099999999999994</v>
      </c>
      <c r="J380" s="21">
        <f t="shared" ref="J380" si="144">SUM(J376:J379)</f>
        <v>295.39999999999998</v>
      </c>
      <c r="K380" s="27"/>
      <c r="L380" s="21">
        <f>SUM(L377:L379)</f>
        <v>46.91</v>
      </c>
    </row>
    <row r="381" spans="1:12" ht="15" x14ac:dyDescent="0.25">
      <c r="A381" s="14">
        <f>A354</f>
        <v>2</v>
      </c>
      <c r="B381" s="14">
        <f>B354</f>
        <v>2</v>
      </c>
      <c r="C381" s="10" t="s">
        <v>36</v>
      </c>
      <c r="D381" s="7" t="s">
        <v>21</v>
      </c>
      <c r="E381" s="58" t="s">
        <v>191</v>
      </c>
      <c r="F381" s="51">
        <v>90</v>
      </c>
      <c r="G381" s="51">
        <v>7.9</v>
      </c>
      <c r="H381" s="51">
        <v>16.8</v>
      </c>
      <c r="I381" s="51">
        <v>7.1</v>
      </c>
      <c r="J381" s="51">
        <v>211.2</v>
      </c>
      <c r="K381" s="59" t="s">
        <v>192</v>
      </c>
      <c r="L381" s="51">
        <v>31.42</v>
      </c>
    </row>
    <row r="382" spans="1:12" ht="15" x14ac:dyDescent="0.25">
      <c r="A382" s="15"/>
      <c r="B382" s="16"/>
      <c r="C382" s="11"/>
      <c r="D382" s="7" t="s">
        <v>30</v>
      </c>
      <c r="E382" s="58" t="s">
        <v>193</v>
      </c>
      <c r="F382" s="51">
        <v>150</v>
      </c>
      <c r="G382" s="51">
        <v>7.3</v>
      </c>
      <c r="H382" s="51">
        <v>7</v>
      </c>
      <c r="I382" s="51">
        <v>32.700000000000003</v>
      </c>
      <c r="J382" s="51">
        <v>222.5</v>
      </c>
      <c r="K382" s="59" t="s">
        <v>194</v>
      </c>
      <c r="L382" s="51">
        <v>7.11</v>
      </c>
    </row>
    <row r="383" spans="1:12" ht="15" x14ac:dyDescent="0.25">
      <c r="A383" s="15"/>
      <c r="B383" s="16"/>
      <c r="C383" s="11"/>
      <c r="D383" s="7" t="s">
        <v>31</v>
      </c>
      <c r="E383" s="58" t="s">
        <v>46</v>
      </c>
      <c r="F383" s="51">
        <v>200</v>
      </c>
      <c r="G383" s="51">
        <v>0.2</v>
      </c>
      <c r="H383" s="51">
        <v>0</v>
      </c>
      <c r="I383" s="51">
        <v>2.8</v>
      </c>
      <c r="J383" s="51">
        <v>12.3</v>
      </c>
      <c r="K383" s="59" t="s">
        <v>195</v>
      </c>
      <c r="L383" s="51">
        <v>0.98</v>
      </c>
    </row>
    <row r="384" spans="1:12" ht="15" x14ac:dyDescent="0.25">
      <c r="A384" s="15"/>
      <c r="B384" s="16"/>
      <c r="C384" s="11"/>
      <c r="D384" s="7" t="s">
        <v>23</v>
      </c>
      <c r="F384" s="66"/>
      <c r="G384" s="66"/>
      <c r="H384" s="66"/>
      <c r="I384" s="66"/>
      <c r="J384" s="66"/>
      <c r="K384" s="66"/>
      <c r="L384" s="66"/>
    </row>
    <row r="385" spans="1:12" ht="15" x14ac:dyDescent="0.25">
      <c r="A385" s="15"/>
      <c r="B385" s="16"/>
      <c r="C385" s="11"/>
      <c r="D385" s="7" t="s">
        <v>32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5"/>
      <c r="B386" s="16"/>
      <c r="C386" s="11"/>
      <c r="D386" s="6" t="s">
        <v>33</v>
      </c>
      <c r="E386" s="50" t="s">
        <v>48</v>
      </c>
      <c r="F386" s="51">
        <v>20</v>
      </c>
      <c r="G386" s="51">
        <v>1.3</v>
      </c>
      <c r="H386" s="51">
        <v>0.2</v>
      </c>
      <c r="I386" s="51">
        <v>6.7</v>
      </c>
      <c r="J386" s="51">
        <v>34.200000000000003</v>
      </c>
      <c r="K386" s="52">
        <v>109</v>
      </c>
      <c r="L386" s="51">
        <v>1.77</v>
      </c>
    </row>
    <row r="387" spans="1:12" ht="15" x14ac:dyDescent="0.25">
      <c r="A387" s="15"/>
      <c r="B387" s="16"/>
      <c r="C387" s="11"/>
      <c r="D387" s="6" t="s">
        <v>27</v>
      </c>
      <c r="E387" s="58" t="s">
        <v>146</v>
      </c>
      <c r="F387" s="51">
        <v>60</v>
      </c>
      <c r="G387" s="51">
        <v>0.6</v>
      </c>
      <c r="H387" s="51">
        <v>6.1</v>
      </c>
      <c r="I387" s="51">
        <v>2.1</v>
      </c>
      <c r="J387" s="51">
        <v>65.599999999999994</v>
      </c>
      <c r="K387" s="59">
        <v>22</v>
      </c>
      <c r="L387" s="51">
        <v>6.96</v>
      </c>
    </row>
    <row r="388" spans="1:12" ht="15" x14ac:dyDescent="0.25">
      <c r="A388" s="17"/>
      <c r="B388" s="18"/>
      <c r="C388" s="8"/>
      <c r="D388" s="19" t="s">
        <v>39</v>
      </c>
      <c r="E388" s="9"/>
      <c r="F388" s="21">
        <f>SUM(F381:F387)</f>
        <v>520</v>
      </c>
      <c r="G388" s="21">
        <f t="shared" ref="G388" si="145">SUM(G381:G387)</f>
        <v>17.3</v>
      </c>
      <c r="H388" s="21">
        <f t="shared" ref="H388" si="146">SUM(H381:H387)</f>
        <v>30.1</v>
      </c>
      <c r="I388" s="21">
        <f t="shared" ref="I388" si="147">SUM(I381:I387)</f>
        <v>51.400000000000006</v>
      </c>
      <c r="J388" s="21">
        <f t="shared" ref="J388" si="148">SUM(J381:J387)</f>
        <v>545.79999999999995</v>
      </c>
      <c r="K388" s="27"/>
      <c r="L388" s="21">
        <f>SUM(L381:L387)</f>
        <v>48.24</v>
      </c>
    </row>
    <row r="389" spans="1:12" ht="15" x14ac:dyDescent="0.25">
      <c r="A389" s="14">
        <f>A354</f>
        <v>2</v>
      </c>
      <c r="B389" s="14">
        <f>B354</f>
        <v>2</v>
      </c>
      <c r="C389" s="10" t="s">
        <v>37</v>
      </c>
      <c r="D389" s="12" t="s">
        <v>38</v>
      </c>
      <c r="E389" s="58" t="s">
        <v>123</v>
      </c>
      <c r="F389" s="51">
        <v>200</v>
      </c>
      <c r="G389" s="51">
        <v>5.8</v>
      </c>
      <c r="H389" s="51">
        <v>5</v>
      </c>
      <c r="I389" s="51">
        <v>8.4</v>
      </c>
      <c r="J389" s="51">
        <v>101.8</v>
      </c>
      <c r="K389" s="59" t="s">
        <v>49</v>
      </c>
      <c r="L389" s="51">
        <v>25.22</v>
      </c>
    </row>
    <row r="390" spans="1:12" ht="15" x14ac:dyDescent="0.25">
      <c r="A390" s="15"/>
      <c r="B390" s="16"/>
      <c r="C390" s="11"/>
      <c r="D390" s="12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15"/>
      <c r="B391" s="16"/>
      <c r="C391" s="11"/>
      <c r="D391" s="12" t="s">
        <v>31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15"/>
      <c r="B392" s="16"/>
      <c r="C392" s="11"/>
      <c r="D392" s="12" t="s">
        <v>24</v>
      </c>
      <c r="E392" s="58" t="s">
        <v>129</v>
      </c>
      <c r="F392" s="51">
        <v>100</v>
      </c>
      <c r="G392" s="51">
        <v>0.8</v>
      </c>
      <c r="H392" s="51">
        <v>0.2</v>
      </c>
      <c r="I392" s="51">
        <v>7.5</v>
      </c>
      <c r="J392" s="51">
        <v>35</v>
      </c>
      <c r="K392" s="59" t="s">
        <v>49</v>
      </c>
      <c r="L392" s="51">
        <v>24.9</v>
      </c>
    </row>
    <row r="393" spans="1:12" ht="15" x14ac:dyDescent="0.25">
      <c r="A393" s="1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1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17"/>
      <c r="B395" s="18"/>
      <c r="C395" s="8"/>
      <c r="D395" s="20" t="s">
        <v>39</v>
      </c>
      <c r="E395" s="9"/>
      <c r="F395" s="21">
        <f>SUM(F389:F394)</f>
        <v>300</v>
      </c>
      <c r="G395" s="21">
        <f t="shared" ref="G395" si="149">SUM(G389:G394)</f>
        <v>6.6</v>
      </c>
      <c r="H395" s="21">
        <f t="shared" ref="H395" si="150">SUM(H389:H394)</f>
        <v>5.2</v>
      </c>
      <c r="I395" s="21">
        <f t="shared" ref="I395" si="151">SUM(I389:I394)</f>
        <v>15.9</v>
      </c>
      <c r="J395" s="21">
        <f t="shared" ref="J395" si="152">SUM(J389:J394)</f>
        <v>136.80000000000001</v>
      </c>
      <c r="K395" s="27"/>
      <c r="L395" s="21">
        <f>SUM(L389:L394)</f>
        <v>50.12</v>
      </c>
    </row>
    <row r="396" spans="1:12" ht="15.75" customHeight="1" x14ac:dyDescent="0.2">
      <c r="A396" s="36">
        <f>A354</f>
        <v>2</v>
      </c>
      <c r="B396" s="36">
        <f>B354</f>
        <v>2</v>
      </c>
      <c r="C396" s="114" t="s">
        <v>4</v>
      </c>
      <c r="D396" s="115"/>
      <c r="E396" s="33"/>
      <c r="F396" s="34">
        <f>F361+F365+F375+F380+F388+F395</f>
        <v>2520</v>
      </c>
      <c r="G396" s="34">
        <f t="shared" ref="G396" si="153">G361+G365+G375+G380+G388+G395</f>
        <v>76</v>
      </c>
      <c r="H396" s="34">
        <f t="shared" ref="H396" si="154">H361+H365+H375+H380+H388+H395</f>
        <v>91.2</v>
      </c>
      <c r="I396" s="34">
        <f t="shared" ref="I396" si="155">I361+I365+I375+I380+I388+I395</f>
        <v>292.59999999999997</v>
      </c>
      <c r="J396" s="34">
        <f t="shared" ref="J396" si="156">J361+J365+J375+J380+J388+J395</f>
        <v>2296.3999999999996</v>
      </c>
      <c r="K396" s="35"/>
      <c r="L396" s="34">
        <f>L361+L365+L375+L380+L388+L395</f>
        <v>347.1</v>
      </c>
    </row>
    <row r="397" spans="1:12" ht="15" x14ac:dyDescent="0.25">
      <c r="A397" s="22">
        <v>2</v>
      </c>
      <c r="B397" s="23">
        <v>3</v>
      </c>
      <c r="C397" s="24" t="s">
        <v>20</v>
      </c>
      <c r="D397" s="5" t="s">
        <v>21</v>
      </c>
      <c r="E397" s="62" t="s">
        <v>101</v>
      </c>
      <c r="F397" s="48">
        <v>210</v>
      </c>
      <c r="G397" s="48">
        <v>7.7</v>
      </c>
      <c r="H397" s="48">
        <v>9.6999999999999993</v>
      </c>
      <c r="I397" s="48">
        <v>38</v>
      </c>
      <c r="J397" s="48">
        <v>269.7</v>
      </c>
      <c r="K397" s="49">
        <v>250</v>
      </c>
      <c r="L397" s="48">
        <v>31.97</v>
      </c>
    </row>
    <row r="398" spans="1:12" ht="15" x14ac:dyDescent="0.25">
      <c r="A398" s="25"/>
      <c r="B398" s="16"/>
      <c r="C398" s="11"/>
      <c r="D398" s="6" t="s">
        <v>27</v>
      </c>
      <c r="E398" s="58" t="s">
        <v>137</v>
      </c>
      <c r="F398" s="51">
        <v>60</v>
      </c>
      <c r="G398" s="51">
        <v>6.4</v>
      </c>
      <c r="H398" s="51">
        <v>10</v>
      </c>
      <c r="I398" s="51">
        <v>17.399999999999999</v>
      </c>
      <c r="J398" s="51">
        <v>184.5</v>
      </c>
      <c r="K398" s="52">
        <v>98</v>
      </c>
      <c r="L398" s="51">
        <v>28.94</v>
      </c>
    </row>
    <row r="399" spans="1:12" ht="15" x14ac:dyDescent="0.25">
      <c r="A399" s="25"/>
      <c r="B399" s="16"/>
      <c r="C399" s="11"/>
      <c r="D399" s="7" t="s">
        <v>22</v>
      </c>
      <c r="E399" s="58" t="s">
        <v>59</v>
      </c>
      <c r="F399" s="51">
        <v>210</v>
      </c>
      <c r="G399" s="51">
        <v>0.3</v>
      </c>
      <c r="H399" s="51">
        <v>0.1</v>
      </c>
      <c r="I399" s="51">
        <v>3.1</v>
      </c>
      <c r="J399" s="51">
        <v>14</v>
      </c>
      <c r="K399" s="59" t="s">
        <v>112</v>
      </c>
      <c r="L399" s="51">
        <v>3.85</v>
      </c>
    </row>
    <row r="400" spans="1:12" ht="15" x14ac:dyDescent="0.25">
      <c r="A400" s="25"/>
      <c r="B400" s="16"/>
      <c r="C400" s="11"/>
      <c r="D400" s="7" t="s">
        <v>23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24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107" t="s">
        <v>32</v>
      </c>
      <c r="E402" s="58" t="s">
        <v>47</v>
      </c>
      <c r="F402" s="51">
        <v>20</v>
      </c>
      <c r="G402" s="51">
        <v>1.5</v>
      </c>
      <c r="H402" s="51">
        <v>0.2</v>
      </c>
      <c r="I402" s="51">
        <v>9.8000000000000007</v>
      </c>
      <c r="J402" s="51">
        <v>46.9</v>
      </c>
      <c r="K402" s="52">
        <v>108</v>
      </c>
      <c r="L402" s="51">
        <v>1.93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39</v>
      </c>
      <c r="E404" s="9"/>
      <c r="F404" s="21">
        <f>SUM(F397:F403)</f>
        <v>500</v>
      </c>
      <c r="G404" s="21">
        <f t="shared" ref="G404" si="157">SUM(G397:G403)</f>
        <v>15.900000000000002</v>
      </c>
      <c r="H404" s="21">
        <f t="shared" ref="H404" si="158">SUM(H397:H403)</f>
        <v>20</v>
      </c>
      <c r="I404" s="21">
        <f t="shared" ref="I404" si="159">SUM(I397:I403)</f>
        <v>68.3</v>
      </c>
      <c r="J404" s="21">
        <f t="shared" ref="J404" si="160">SUM(J397:J403)</f>
        <v>515.1</v>
      </c>
      <c r="K404" s="27"/>
      <c r="L404" s="21">
        <f>SUM(L397:L403)</f>
        <v>66.69</v>
      </c>
    </row>
    <row r="405" spans="1:12" ht="15" x14ac:dyDescent="0.25">
      <c r="A405" s="28">
        <f>A397</f>
        <v>2</v>
      </c>
      <c r="B405" s="14">
        <f>B397</f>
        <v>3</v>
      </c>
      <c r="C405" s="10" t="s">
        <v>25</v>
      </c>
      <c r="D405" s="12" t="s">
        <v>24</v>
      </c>
      <c r="E405" s="58"/>
      <c r="F405" s="51"/>
      <c r="G405" s="51"/>
      <c r="H405" s="51"/>
      <c r="I405" s="51"/>
      <c r="J405" s="51"/>
      <c r="K405" s="59"/>
      <c r="L405" s="51"/>
    </row>
    <row r="406" spans="1:12" ht="15" x14ac:dyDescent="0.25">
      <c r="A406" s="25"/>
      <c r="B406" s="16"/>
      <c r="C406" s="11"/>
      <c r="D406" s="6" t="s">
        <v>31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01" t="s">
        <v>38</v>
      </c>
      <c r="E407" s="58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6"/>
      <c r="B408" s="18"/>
      <c r="C408" s="8"/>
      <c r="D408" s="19" t="s">
        <v>39</v>
      </c>
      <c r="E408" s="9"/>
      <c r="F408" s="21">
        <f>SUM(F405:F407)</f>
        <v>0</v>
      </c>
      <c r="G408" s="21">
        <f t="shared" ref="G408" si="161">SUM(G405:G407)</f>
        <v>0</v>
      </c>
      <c r="H408" s="21">
        <f t="shared" ref="H408" si="162">SUM(H405:H407)</f>
        <v>0</v>
      </c>
      <c r="I408" s="21">
        <f t="shared" ref="I408" si="163">SUM(I405:I407)</f>
        <v>0</v>
      </c>
      <c r="J408" s="21">
        <f t="shared" ref="J408" si="164">SUM(J405:J407)</f>
        <v>0</v>
      </c>
      <c r="K408" s="27"/>
      <c r="L408" s="21"/>
    </row>
    <row r="409" spans="1:12" ht="15" x14ac:dyDescent="0.25">
      <c r="A409" s="28">
        <f>A397</f>
        <v>2</v>
      </c>
      <c r="B409" s="14">
        <f>B397</f>
        <v>3</v>
      </c>
      <c r="C409" s="10" t="s">
        <v>26</v>
      </c>
      <c r="D409" s="7" t="s">
        <v>27</v>
      </c>
      <c r="E409" s="58" t="s">
        <v>138</v>
      </c>
      <c r="F409" s="51">
        <v>60</v>
      </c>
      <c r="G409" s="51">
        <v>0.4</v>
      </c>
      <c r="H409" s="51">
        <v>6</v>
      </c>
      <c r="I409" s="51">
        <v>1.4</v>
      </c>
      <c r="J409" s="51">
        <v>61.6</v>
      </c>
      <c r="K409" s="52">
        <v>17</v>
      </c>
      <c r="L409" s="51">
        <v>11.24</v>
      </c>
    </row>
    <row r="410" spans="1:12" ht="15" x14ac:dyDescent="0.25">
      <c r="A410" s="25"/>
      <c r="B410" s="16"/>
      <c r="C410" s="11"/>
      <c r="D410" s="7" t="s">
        <v>28</v>
      </c>
      <c r="E410" s="58" t="s">
        <v>154</v>
      </c>
      <c r="F410" s="51">
        <v>250</v>
      </c>
      <c r="G410" s="51">
        <v>13.1</v>
      </c>
      <c r="H410" s="51">
        <v>11.7</v>
      </c>
      <c r="I410" s="51">
        <v>19.100000000000001</v>
      </c>
      <c r="J410" s="51">
        <v>234.3</v>
      </c>
      <c r="K410" s="59" t="s">
        <v>155</v>
      </c>
      <c r="L410" s="51">
        <v>20.5</v>
      </c>
    </row>
    <row r="411" spans="1:12" ht="15" x14ac:dyDescent="0.25">
      <c r="A411" s="25"/>
      <c r="B411" s="16"/>
      <c r="C411" s="11"/>
      <c r="D411" s="7" t="s">
        <v>29</v>
      </c>
      <c r="E411" s="58" t="s">
        <v>157</v>
      </c>
      <c r="F411" s="51">
        <v>90</v>
      </c>
      <c r="G411" s="51">
        <v>17.2</v>
      </c>
      <c r="H411" s="51">
        <v>3.9</v>
      </c>
      <c r="I411" s="51">
        <v>12</v>
      </c>
      <c r="J411" s="51">
        <v>151.80000000000001</v>
      </c>
      <c r="K411" s="59" t="s">
        <v>158</v>
      </c>
      <c r="L411" s="51">
        <v>50.08</v>
      </c>
    </row>
    <row r="412" spans="1:12" ht="15" x14ac:dyDescent="0.25">
      <c r="A412" s="25"/>
      <c r="B412" s="16"/>
      <c r="C412" s="11"/>
      <c r="D412" s="7" t="s">
        <v>30</v>
      </c>
      <c r="E412" s="58" t="s">
        <v>156</v>
      </c>
      <c r="F412" s="51">
        <v>160</v>
      </c>
      <c r="G412" s="51">
        <v>3</v>
      </c>
      <c r="H412" s="51">
        <v>2.2999999999999998</v>
      </c>
      <c r="I412" s="51">
        <v>23.7</v>
      </c>
      <c r="J412" s="51">
        <v>127.2</v>
      </c>
      <c r="K412" s="52">
        <v>426</v>
      </c>
      <c r="L412" s="51">
        <v>10.56</v>
      </c>
    </row>
    <row r="413" spans="1:12" ht="15" x14ac:dyDescent="0.25">
      <c r="A413" s="25"/>
      <c r="B413" s="16"/>
      <c r="C413" s="11"/>
      <c r="D413" s="7" t="s">
        <v>31</v>
      </c>
      <c r="E413" s="58" t="s">
        <v>53</v>
      </c>
      <c r="F413" s="51">
        <v>200</v>
      </c>
      <c r="G413" s="51">
        <v>0.1</v>
      </c>
      <c r="H413" s="51">
        <v>0</v>
      </c>
      <c r="I413" s="51">
        <v>7</v>
      </c>
      <c r="J413" s="51">
        <v>28.8</v>
      </c>
      <c r="K413" s="52">
        <v>520</v>
      </c>
      <c r="L413" s="51">
        <v>13.85</v>
      </c>
    </row>
    <row r="414" spans="1:12" ht="15" x14ac:dyDescent="0.25">
      <c r="A414" s="25"/>
      <c r="B414" s="16"/>
      <c r="C414" s="11"/>
      <c r="D414" s="7" t="s">
        <v>32</v>
      </c>
      <c r="E414" s="50" t="s">
        <v>47</v>
      </c>
      <c r="F414" s="51">
        <v>60</v>
      </c>
      <c r="G414" s="51">
        <v>4.5999999999999996</v>
      </c>
      <c r="H414" s="51">
        <v>0.5</v>
      </c>
      <c r="I414" s="51">
        <v>29.5</v>
      </c>
      <c r="J414" s="51">
        <v>140.6</v>
      </c>
      <c r="K414" s="52">
        <v>108</v>
      </c>
      <c r="L414" s="51">
        <v>5.78</v>
      </c>
    </row>
    <row r="415" spans="1:12" ht="15" x14ac:dyDescent="0.25">
      <c r="A415" s="25"/>
      <c r="B415" s="16"/>
      <c r="C415" s="11"/>
      <c r="D415" s="7" t="s">
        <v>33</v>
      </c>
      <c r="E415" s="50" t="s">
        <v>48</v>
      </c>
      <c r="F415" s="51">
        <v>80</v>
      </c>
      <c r="G415" s="51">
        <v>5.3</v>
      </c>
      <c r="H415" s="51">
        <v>1</v>
      </c>
      <c r="I415" s="51">
        <v>26.7</v>
      </c>
      <c r="J415" s="51">
        <v>136.6</v>
      </c>
      <c r="K415" s="52">
        <v>109</v>
      </c>
      <c r="L415" s="51">
        <v>7.07</v>
      </c>
    </row>
    <row r="416" spans="1:12" ht="15" x14ac:dyDescent="0.25">
      <c r="A416" s="25"/>
      <c r="B416" s="16"/>
      <c r="C416" s="11"/>
      <c r="D416" s="101" t="s">
        <v>159</v>
      </c>
      <c r="E416" s="58" t="s">
        <v>160</v>
      </c>
      <c r="F416" s="51">
        <v>50</v>
      </c>
      <c r="G416" s="51">
        <v>0.7</v>
      </c>
      <c r="H416" s="51">
        <v>4.0999999999999996</v>
      </c>
      <c r="I416" s="51">
        <v>1.6</v>
      </c>
      <c r="J416" s="51">
        <v>46.5</v>
      </c>
      <c r="K416" s="59" t="s">
        <v>161</v>
      </c>
      <c r="L416" s="51">
        <v>11.65</v>
      </c>
    </row>
    <row r="417" spans="1:12" ht="15" x14ac:dyDescent="0.25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6"/>
      <c r="B418" s="18"/>
      <c r="C418" s="8"/>
      <c r="D418" s="19" t="s">
        <v>39</v>
      </c>
      <c r="E418" s="9"/>
      <c r="F418" s="21">
        <f>SUM(F409:F417)</f>
        <v>950</v>
      </c>
      <c r="G418" s="21">
        <f t="shared" ref="G418" si="165">SUM(G409:G417)</f>
        <v>44.400000000000006</v>
      </c>
      <c r="H418" s="21">
        <f t="shared" ref="H418" si="166">SUM(H409:H417)</f>
        <v>29.5</v>
      </c>
      <c r="I418" s="21">
        <f t="shared" ref="I418" si="167">SUM(I409:I417)</f>
        <v>121</v>
      </c>
      <c r="J418" s="21">
        <f t="shared" ref="J418" si="168">SUM(J409:J417)</f>
        <v>927.40000000000009</v>
      </c>
      <c r="K418" s="27"/>
      <c r="L418" s="21">
        <f>SUM(L409:L417)</f>
        <v>130.72999999999999</v>
      </c>
    </row>
    <row r="419" spans="1:12" ht="15" x14ac:dyDescent="0.25">
      <c r="A419" s="28">
        <f>A397</f>
        <v>2</v>
      </c>
      <c r="B419" s="14">
        <f>B397</f>
        <v>3</v>
      </c>
      <c r="C419" s="10" t="s">
        <v>34</v>
      </c>
      <c r="D419" s="12" t="s">
        <v>35</v>
      </c>
      <c r="E419" s="103" t="s">
        <v>52</v>
      </c>
      <c r="F419" s="51">
        <v>70</v>
      </c>
      <c r="G419" s="51">
        <v>4</v>
      </c>
      <c r="H419" s="51">
        <v>7</v>
      </c>
      <c r="I419" s="51">
        <v>23.8</v>
      </c>
      <c r="J419" s="51">
        <v>173.9</v>
      </c>
      <c r="K419" s="52">
        <v>538</v>
      </c>
      <c r="L419" s="52">
        <v>10.25</v>
      </c>
    </row>
    <row r="420" spans="1:12" ht="15" x14ac:dyDescent="0.25">
      <c r="A420" s="25"/>
      <c r="B420" s="16"/>
      <c r="C420" s="11"/>
      <c r="D420" s="99" t="s">
        <v>143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31</v>
      </c>
      <c r="E421" s="58" t="s">
        <v>88</v>
      </c>
      <c r="F421" s="51">
        <v>180</v>
      </c>
      <c r="G421" s="51">
        <v>0.9</v>
      </c>
      <c r="H421" s="51">
        <v>0.2</v>
      </c>
      <c r="I421" s="51">
        <v>18.2</v>
      </c>
      <c r="J421" s="51">
        <v>77.900000000000006</v>
      </c>
      <c r="K421" s="59" t="s">
        <v>49</v>
      </c>
      <c r="L421" s="51">
        <v>8.69</v>
      </c>
    </row>
    <row r="422" spans="1:12" ht="15" x14ac:dyDescent="0.25">
      <c r="A422" s="25"/>
      <c r="B422" s="16"/>
      <c r="C422" s="11"/>
      <c r="D422" s="6" t="s">
        <v>38</v>
      </c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 t="s">
        <v>24</v>
      </c>
      <c r="E423" s="58" t="s">
        <v>124</v>
      </c>
      <c r="F423" s="51">
        <v>100</v>
      </c>
      <c r="G423" s="51">
        <v>1.5</v>
      </c>
      <c r="H423" s="51">
        <v>0.5</v>
      </c>
      <c r="I423" s="51">
        <v>21</v>
      </c>
      <c r="J423" s="51">
        <v>94.5</v>
      </c>
      <c r="K423" s="52" t="s">
        <v>49</v>
      </c>
      <c r="L423" s="51">
        <v>16.899999999999999</v>
      </c>
    </row>
    <row r="424" spans="1:12" ht="15" x14ac:dyDescent="0.25">
      <c r="A424" s="26"/>
      <c r="B424" s="18"/>
      <c r="C424" s="8"/>
      <c r="D424" s="19" t="s">
        <v>39</v>
      </c>
      <c r="E424" s="9"/>
      <c r="F424" s="21">
        <f>F423+F421+F419</f>
        <v>350</v>
      </c>
      <c r="G424" s="21">
        <f>G423+G421+G419</f>
        <v>6.4</v>
      </c>
      <c r="H424" s="21">
        <f>H423+H421+H419</f>
        <v>7.7</v>
      </c>
      <c r="I424" s="21">
        <f>I423+I421+I419</f>
        <v>63</v>
      </c>
      <c r="J424" s="21">
        <f>J423+J421+J419</f>
        <v>346.3</v>
      </c>
      <c r="K424" s="27"/>
      <c r="L424" s="21">
        <f>SUM(L419:L423)</f>
        <v>35.839999999999996</v>
      </c>
    </row>
    <row r="425" spans="1:12" ht="15" x14ac:dyDescent="0.25">
      <c r="A425" s="28">
        <f>A397</f>
        <v>2</v>
      </c>
      <c r="B425" s="14">
        <f>B397</f>
        <v>3</v>
      </c>
      <c r="C425" s="10" t="s">
        <v>36</v>
      </c>
      <c r="D425" s="7" t="s">
        <v>21</v>
      </c>
      <c r="E425" s="58" t="s">
        <v>168</v>
      </c>
      <c r="F425" s="51">
        <v>90</v>
      </c>
      <c r="G425" s="51">
        <v>14.5</v>
      </c>
      <c r="H425" s="51">
        <v>12.4</v>
      </c>
      <c r="I425" s="51">
        <v>10</v>
      </c>
      <c r="J425" s="51">
        <v>209.6</v>
      </c>
      <c r="K425" s="52">
        <v>412</v>
      </c>
      <c r="L425" s="51">
        <v>28.85</v>
      </c>
    </row>
    <row r="426" spans="1:12" ht="15" x14ac:dyDescent="0.25">
      <c r="A426" s="25"/>
      <c r="B426" s="16"/>
      <c r="C426" s="11"/>
      <c r="D426" s="7" t="s">
        <v>30</v>
      </c>
      <c r="E426" s="58" t="s">
        <v>196</v>
      </c>
      <c r="F426" s="51">
        <v>150</v>
      </c>
      <c r="G426" s="51">
        <v>3.5</v>
      </c>
      <c r="H426" s="51">
        <v>4.9000000000000004</v>
      </c>
      <c r="I426" s="51">
        <v>35.1</v>
      </c>
      <c r="J426" s="51">
        <v>198.6</v>
      </c>
      <c r="K426" s="52">
        <v>415</v>
      </c>
      <c r="L426" s="51">
        <v>15.71</v>
      </c>
    </row>
    <row r="427" spans="1:12" ht="15" x14ac:dyDescent="0.25">
      <c r="A427" s="25"/>
      <c r="B427" s="16"/>
      <c r="C427" s="11"/>
      <c r="D427" s="7" t="s">
        <v>31</v>
      </c>
      <c r="E427" s="58" t="s">
        <v>183</v>
      </c>
      <c r="F427" s="51">
        <v>180</v>
      </c>
      <c r="G427" s="51">
        <v>0.1</v>
      </c>
      <c r="H427" s="51">
        <v>0.1</v>
      </c>
      <c r="I427" s="51">
        <v>7.1</v>
      </c>
      <c r="J427" s="51">
        <v>29.6</v>
      </c>
      <c r="K427" s="59" t="s">
        <v>184</v>
      </c>
      <c r="L427" s="51">
        <v>14.57</v>
      </c>
    </row>
    <row r="428" spans="1:12" ht="15" x14ac:dyDescent="0.25">
      <c r="A428" s="25"/>
      <c r="B428" s="16"/>
      <c r="C428" s="11"/>
      <c r="D428" s="7" t="s">
        <v>23</v>
      </c>
      <c r="F428" s="66"/>
      <c r="G428" s="66"/>
      <c r="H428" s="66"/>
      <c r="I428" s="66"/>
      <c r="J428" s="66"/>
      <c r="K428" s="66"/>
      <c r="L428" s="66"/>
    </row>
    <row r="429" spans="1:12" ht="15" x14ac:dyDescent="0.25">
      <c r="A429" s="25"/>
      <c r="B429" s="16"/>
      <c r="C429" s="11"/>
      <c r="D429" s="6" t="s">
        <v>27</v>
      </c>
      <c r="E429" s="58" t="s">
        <v>64</v>
      </c>
      <c r="F429" s="51">
        <v>60</v>
      </c>
      <c r="G429" s="51">
        <v>0.7</v>
      </c>
      <c r="H429" s="51">
        <v>0.1</v>
      </c>
      <c r="I429" s="51">
        <v>2.2999999999999998</v>
      </c>
      <c r="J429" s="51">
        <v>12.8</v>
      </c>
      <c r="K429" s="59" t="s">
        <v>65</v>
      </c>
      <c r="L429" s="51">
        <v>13.49</v>
      </c>
    </row>
    <row r="430" spans="1:12" ht="15" x14ac:dyDescent="0.25">
      <c r="A430" s="25"/>
      <c r="B430" s="16"/>
      <c r="C430" s="11"/>
      <c r="D430" s="6" t="s">
        <v>32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01" t="s">
        <v>33</v>
      </c>
      <c r="E431" s="58" t="s">
        <v>48</v>
      </c>
      <c r="F431" s="51">
        <v>20</v>
      </c>
      <c r="G431" s="51">
        <v>1.3</v>
      </c>
      <c r="H431" s="51">
        <v>0.2</v>
      </c>
      <c r="I431" s="51">
        <v>6.7</v>
      </c>
      <c r="J431" s="51">
        <v>34.200000000000003</v>
      </c>
      <c r="K431" s="52">
        <v>109</v>
      </c>
      <c r="L431" s="51">
        <v>1.77</v>
      </c>
    </row>
    <row r="432" spans="1:12" ht="15" x14ac:dyDescent="0.25">
      <c r="A432" s="26"/>
      <c r="B432" s="18"/>
      <c r="C432" s="8"/>
      <c r="D432" s="19" t="s">
        <v>39</v>
      </c>
      <c r="E432" s="9"/>
      <c r="F432" s="21">
        <f>SUM(F425:F431)</f>
        <v>500</v>
      </c>
      <c r="G432" s="21">
        <f t="shared" ref="G432" si="169">SUM(G425:G431)</f>
        <v>20.100000000000001</v>
      </c>
      <c r="H432" s="21">
        <f t="shared" ref="H432" si="170">SUM(H425:H431)</f>
        <v>17.700000000000003</v>
      </c>
      <c r="I432" s="21">
        <f t="shared" ref="I432" si="171">SUM(I425:I431)</f>
        <v>61.2</v>
      </c>
      <c r="J432" s="21">
        <f t="shared" ref="J432" si="172">SUM(J425:J431)</f>
        <v>484.8</v>
      </c>
      <c r="K432" s="27"/>
      <c r="L432" s="21">
        <f>SUM(L425:L431)</f>
        <v>74.39</v>
      </c>
    </row>
    <row r="433" spans="1:12" ht="15" x14ac:dyDescent="0.25">
      <c r="A433" s="28">
        <f>A397</f>
        <v>2</v>
      </c>
      <c r="B433" s="14">
        <f>B397</f>
        <v>3</v>
      </c>
      <c r="C433" s="10" t="s">
        <v>37</v>
      </c>
      <c r="D433" s="12" t="s">
        <v>38</v>
      </c>
      <c r="E433" s="58" t="s">
        <v>197</v>
      </c>
      <c r="F433" s="51">
        <v>150</v>
      </c>
      <c r="G433" s="51">
        <v>4.0999999999999996</v>
      </c>
      <c r="H433" s="51">
        <v>3.8</v>
      </c>
      <c r="I433" s="51">
        <v>16.2</v>
      </c>
      <c r="J433" s="51">
        <v>114.8</v>
      </c>
      <c r="K433" s="52">
        <v>516</v>
      </c>
      <c r="L433" s="51">
        <v>27</v>
      </c>
    </row>
    <row r="434" spans="1:12" ht="15" x14ac:dyDescent="0.25">
      <c r="A434" s="108"/>
      <c r="B434" s="16"/>
      <c r="C434" s="11"/>
      <c r="D434" s="12" t="s">
        <v>35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12" t="s">
        <v>31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12" t="s">
        <v>24</v>
      </c>
      <c r="E436" s="58" t="s">
        <v>129</v>
      </c>
      <c r="F436" s="51">
        <v>50</v>
      </c>
      <c r="G436" s="51">
        <v>0.4</v>
      </c>
      <c r="H436" s="51">
        <v>0.1</v>
      </c>
      <c r="I436" s="51">
        <v>3.8</v>
      </c>
      <c r="J436" s="51">
        <v>17.5</v>
      </c>
      <c r="K436" s="59" t="s">
        <v>49</v>
      </c>
      <c r="L436" s="51">
        <v>12.45</v>
      </c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6"/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6"/>
      <c r="B439" s="18"/>
      <c r="C439" s="8"/>
      <c r="D439" s="20" t="s">
        <v>39</v>
      </c>
      <c r="E439" s="9"/>
      <c r="F439" s="21">
        <f>SUM(F433:F438)</f>
        <v>200</v>
      </c>
      <c r="G439" s="21">
        <f t="shared" ref="G439" si="173">SUM(G433:G438)</f>
        <v>4.5</v>
      </c>
      <c r="H439" s="21">
        <f t="shared" ref="H439" si="174">SUM(H433:H438)</f>
        <v>3.9</v>
      </c>
      <c r="I439" s="21">
        <f t="shared" ref="I439" si="175">SUM(I433:I438)</f>
        <v>20</v>
      </c>
      <c r="J439" s="21">
        <f t="shared" ref="J439" si="176">SUM(J433:J438)</f>
        <v>132.30000000000001</v>
      </c>
      <c r="K439" s="27"/>
      <c r="L439" s="21">
        <f>SUM(L433:L438)</f>
        <v>39.450000000000003</v>
      </c>
    </row>
    <row r="440" spans="1:12" ht="15.75" customHeight="1" x14ac:dyDescent="0.2">
      <c r="A440" s="31">
        <f>A397</f>
        <v>2</v>
      </c>
      <c r="B440" s="32">
        <f>B397</f>
        <v>3</v>
      </c>
      <c r="C440" s="114" t="s">
        <v>4</v>
      </c>
      <c r="D440" s="115"/>
      <c r="E440" s="33"/>
      <c r="F440" s="34">
        <f>F404+F408+F418+F424+F432+F439</f>
        <v>2500</v>
      </c>
      <c r="G440" s="34">
        <f>G404+G408+G418+G424+G432+G439</f>
        <v>91.300000000000011</v>
      </c>
      <c r="H440" s="34">
        <f>H404+H408+H418+H424+H432+H439</f>
        <v>78.800000000000011</v>
      </c>
      <c r="I440" s="34">
        <f>I404+I408+I418+I424+I432+I439</f>
        <v>333.5</v>
      </c>
      <c r="J440" s="34">
        <f>J404+J408+J418+J424+J432+J439</f>
        <v>2405.9</v>
      </c>
      <c r="K440" s="35"/>
      <c r="L440" s="34">
        <f>L439+L432+L418+L424+L404</f>
        <v>347.09999999999997</v>
      </c>
    </row>
    <row r="441" spans="1:12" ht="15" x14ac:dyDescent="0.25">
      <c r="A441" s="22">
        <v>2</v>
      </c>
      <c r="B441" s="23">
        <v>4</v>
      </c>
      <c r="C441" s="24" t="s">
        <v>20</v>
      </c>
      <c r="D441" s="5" t="s">
        <v>21</v>
      </c>
      <c r="E441" s="62" t="s">
        <v>115</v>
      </c>
      <c r="F441" s="48">
        <v>200</v>
      </c>
      <c r="G441" s="48">
        <v>6.3</v>
      </c>
      <c r="H441" s="48">
        <v>10.1</v>
      </c>
      <c r="I441" s="48">
        <v>20.100000000000001</v>
      </c>
      <c r="J441" s="48">
        <v>196.2</v>
      </c>
      <c r="K441" s="49">
        <v>247</v>
      </c>
      <c r="L441" s="48">
        <v>28.25</v>
      </c>
    </row>
    <row r="442" spans="1:12" ht="15" x14ac:dyDescent="0.25">
      <c r="A442" s="25"/>
      <c r="B442" s="16"/>
      <c r="C442" s="11"/>
      <c r="D442" s="6"/>
      <c r="E442" s="58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22</v>
      </c>
      <c r="E443" s="58" t="s">
        <v>58</v>
      </c>
      <c r="F443" s="51">
        <v>200</v>
      </c>
      <c r="G443" s="51">
        <v>3.9</v>
      </c>
      <c r="H443" s="51">
        <v>2.9</v>
      </c>
      <c r="I443" s="51">
        <v>13.9</v>
      </c>
      <c r="J443" s="51">
        <v>96.9</v>
      </c>
      <c r="K443" s="52">
        <v>501</v>
      </c>
      <c r="L443" s="51">
        <v>17.98</v>
      </c>
    </row>
    <row r="444" spans="1:12" ht="15" x14ac:dyDescent="0.25">
      <c r="A444" s="25"/>
      <c r="B444" s="16"/>
      <c r="C444" s="11"/>
      <c r="D444" s="104" t="s">
        <v>33</v>
      </c>
      <c r="E444" s="105" t="s">
        <v>48</v>
      </c>
      <c r="F444" s="100">
        <v>35</v>
      </c>
      <c r="G444" s="100">
        <v>2.2999999999999998</v>
      </c>
      <c r="H444" s="100">
        <v>0.4</v>
      </c>
      <c r="I444" s="100">
        <v>11.7</v>
      </c>
      <c r="J444" s="100">
        <v>59.8</v>
      </c>
      <c r="K444" s="100">
        <v>109</v>
      </c>
      <c r="L444" s="100">
        <v>3.09</v>
      </c>
    </row>
    <row r="445" spans="1:12" ht="15" x14ac:dyDescent="0.25">
      <c r="A445" s="25"/>
      <c r="B445" s="16"/>
      <c r="C445" s="11"/>
      <c r="D445" s="7" t="s">
        <v>24</v>
      </c>
      <c r="E445" s="58" t="s">
        <v>57</v>
      </c>
      <c r="F445" s="51">
        <v>100</v>
      </c>
      <c r="G445" s="51">
        <v>0.4</v>
      </c>
      <c r="H445" s="51">
        <v>0.4</v>
      </c>
      <c r="I445" s="51">
        <v>9.8000000000000007</v>
      </c>
      <c r="J445" s="51">
        <v>44.4</v>
      </c>
      <c r="K445" s="52">
        <v>112</v>
      </c>
      <c r="L445" s="51">
        <v>15.9</v>
      </c>
    </row>
    <row r="446" spans="1:12" ht="15" x14ac:dyDescent="0.25">
      <c r="A446" s="25"/>
      <c r="B446" s="16"/>
      <c r="C446" s="11"/>
      <c r="D446" s="6" t="s">
        <v>32</v>
      </c>
      <c r="E446" s="50" t="s">
        <v>47</v>
      </c>
      <c r="F446" s="51">
        <v>35</v>
      </c>
      <c r="G446" s="51">
        <v>2.7</v>
      </c>
      <c r="H446" s="51">
        <v>0.3</v>
      </c>
      <c r="I446" s="51">
        <v>17.2</v>
      </c>
      <c r="J446" s="51">
        <v>82</v>
      </c>
      <c r="K446" s="52">
        <v>108</v>
      </c>
      <c r="L446" s="51">
        <v>3.37</v>
      </c>
    </row>
    <row r="447" spans="1:12" ht="15" x14ac:dyDescent="0.25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6"/>
      <c r="B448" s="18"/>
      <c r="C448" s="8"/>
      <c r="D448" s="19" t="s">
        <v>39</v>
      </c>
      <c r="E448" s="9"/>
      <c r="F448" s="21">
        <f>SUM(F441:F447)</f>
        <v>570</v>
      </c>
      <c r="G448" s="21">
        <f t="shared" ref="G448" si="177">SUM(G441:G447)</f>
        <v>15.600000000000001</v>
      </c>
      <c r="H448" s="21">
        <f t="shared" ref="H448" si="178">SUM(H441:H447)</f>
        <v>14.100000000000001</v>
      </c>
      <c r="I448" s="21">
        <f t="shared" ref="I448" si="179">SUM(I441:I447)</f>
        <v>72.7</v>
      </c>
      <c r="J448" s="21">
        <f t="shared" ref="J448" si="180">SUM(J441:J447)</f>
        <v>479.3</v>
      </c>
      <c r="K448" s="27"/>
      <c r="L448" s="21">
        <f>SUM(L441:L447)</f>
        <v>68.590000000000018</v>
      </c>
    </row>
    <row r="449" spans="1:12" ht="15" x14ac:dyDescent="0.25">
      <c r="A449" s="28">
        <f>A441</f>
        <v>2</v>
      </c>
      <c r="B449" s="14">
        <f>B441</f>
        <v>4</v>
      </c>
      <c r="C449" s="10" t="s">
        <v>25</v>
      </c>
      <c r="D449" s="12" t="s">
        <v>24</v>
      </c>
      <c r="E449" s="58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101" t="s">
        <v>31</v>
      </c>
      <c r="E450" s="58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SUM(F449:F451)</f>
        <v>0</v>
      </c>
      <c r="G452" s="21">
        <f t="shared" ref="G452" si="181">SUM(G449:G451)</f>
        <v>0</v>
      </c>
      <c r="H452" s="21">
        <f t="shared" ref="H452" si="182">SUM(H449:H451)</f>
        <v>0</v>
      </c>
      <c r="I452" s="21">
        <f t="shared" ref="I452" si="183">SUM(I449:I451)</f>
        <v>0</v>
      </c>
      <c r="J452" s="21">
        <f t="shared" ref="J452" si="184">SUM(J449:J451)</f>
        <v>0</v>
      </c>
      <c r="K452" s="27"/>
      <c r="L452" s="21"/>
    </row>
    <row r="453" spans="1:12" ht="15" x14ac:dyDescent="0.25">
      <c r="A453" s="28">
        <f>A441</f>
        <v>2</v>
      </c>
      <c r="B453" s="14">
        <f>B441</f>
        <v>4</v>
      </c>
      <c r="C453" s="10" t="s">
        <v>26</v>
      </c>
      <c r="D453" s="7" t="s">
        <v>27</v>
      </c>
      <c r="E453" s="58" t="s">
        <v>105</v>
      </c>
      <c r="F453" s="51">
        <v>60</v>
      </c>
      <c r="G453" s="51">
        <v>0.6</v>
      </c>
      <c r="H453" s="51">
        <v>3.1</v>
      </c>
      <c r="I453" s="51">
        <v>2.2000000000000002</v>
      </c>
      <c r="J453" s="51">
        <v>39</v>
      </c>
      <c r="K453" s="59" t="s">
        <v>106</v>
      </c>
      <c r="L453" s="51">
        <v>11.82</v>
      </c>
    </row>
    <row r="454" spans="1:12" ht="15" x14ac:dyDescent="0.25">
      <c r="A454" s="25"/>
      <c r="B454" s="16"/>
      <c r="C454" s="11"/>
      <c r="D454" s="7" t="s">
        <v>28</v>
      </c>
      <c r="E454" s="58" t="s">
        <v>139</v>
      </c>
      <c r="F454" s="51">
        <v>250</v>
      </c>
      <c r="G454" s="51">
        <v>11.2</v>
      </c>
      <c r="H454" s="51">
        <v>11.5</v>
      </c>
      <c r="I454" s="51">
        <v>17.600000000000001</v>
      </c>
      <c r="J454" s="51">
        <v>218.6</v>
      </c>
      <c r="K454" s="52">
        <v>131</v>
      </c>
      <c r="L454" s="51">
        <v>26.77</v>
      </c>
    </row>
    <row r="455" spans="1:12" ht="15" x14ac:dyDescent="0.25">
      <c r="A455" s="25"/>
      <c r="B455" s="16"/>
      <c r="C455" s="11"/>
      <c r="D455" s="7" t="s">
        <v>29</v>
      </c>
      <c r="E455" s="58" t="s">
        <v>125</v>
      </c>
      <c r="F455" s="51">
        <v>250</v>
      </c>
      <c r="G455" s="51">
        <v>34.1</v>
      </c>
      <c r="H455" s="51">
        <v>8.1</v>
      </c>
      <c r="I455" s="51">
        <v>41.6</v>
      </c>
      <c r="J455" s="51">
        <v>375.5</v>
      </c>
      <c r="K455" s="59" t="s">
        <v>126</v>
      </c>
      <c r="L455" s="51">
        <v>58.78</v>
      </c>
    </row>
    <row r="456" spans="1:12" ht="15" x14ac:dyDescent="0.25">
      <c r="A456" s="25"/>
      <c r="B456" s="16"/>
      <c r="C456" s="11"/>
      <c r="D456" s="7" t="s">
        <v>30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7" t="s">
        <v>31</v>
      </c>
      <c r="E457" s="58" t="s">
        <v>108</v>
      </c>
      <c r="F457" s="51">
        <v>200</v>
      </c>
      <c r="G457" s="51">
        <v>0.1</v>
      </c>
      <c r="H457" s="51">
        <v>0.1</v>
      </c>
      <c r="I457" s="51">
        <v>7.8</v>
      </c>
      <c r="J457" s="51">
        <v>32.700000000000003</v>
      </c>
      <c r="K457" s="52">
        <v>520</v>
      </c>
      <c r="L457" s="51">
        <v>16.62</v>
      </c>
    </row>
    <row r="458" spans="1:12" ht="15" x14ac:dyDescent="0.25">
      <c r="A458" s="25"/>
      <c r="B458" s="16"/>
      <c r="C458" s="11"/>
      <c r="D458" s="7" t="s">
        <v>32</v>
      </c>
      <c r="E458" s="50" t="s">
        <v>47</v>
      </c>
      <c r="F458" s="51">
        <v>60</v>
      </c>
      <c r="G458" s="51">
        <v>4.5999999999999996</v>
      </c>
      <c r="H458" s="51">
        <v>0.5</v>
      </c>
      <c r="I458" s="51">
        <v>29.5</v>
      </c>
      <c r="J458" s="51">
        <v>140.6</v>
      </c>
      <c r="K458" s="52">
        <v>108</v>
      </c>
      <c r="L458" s="51">
        <v>5.78</v>
      </c>
    </row>
    <row r="459" spans="1:12" ht="15" x14ac:dyDescent="0.25">
      <c r="A459" s="25"/>
      <c r="B459" s="16"/>
      <c r="C459" s="11"/>
      <c r="D459" s="7" t="s">
        <v>33</v>
      </c>
      <c r="E459" s="50" t="s">
        <v>48</v>
      </c>
      <c r="F459" s="51">
        <v>60</v>
      </c>
      <c r="G459" s="51">
        <v>4</v>
      </c>
      <c r="H459" s="51">
        <v>0.7</v>
      </c>
      <c r="I459" s="51">
        <v>20</v>
      </c>
      <c r="J459" s="51">
        <v>102.5</v>
      </c>
      <c r="K459" s="52">
        <v>109</v>
      </c>
      <c r="L459" s="51">
        <v>5.3</v>
      </c>
    </row>
    <row r="460" spans="1:12" ht="15" x14ac:dyDescent="0.25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6"/>
      <c r="B462" s="18"/>
      <c r="C462" s="8"/>
      <c r="D462" s="19" t="s">
        <v>39</v>
      </c>
      <c r="E462" s="9"/>
      <c r="F462" s="21">
        <f>SUM(F453:F461)</f>
        <v>880</v>
      </c>
      <c r="G462" s="21">
        <f t="shared" ref="G462" si="185">SUM(G453:G461)</f>
        <v>54.6</v>
      </c>
      <c r="H462" s="21">
        <f t="shared" ref="H462" si="186">SUM(H453:H461)</f>
        <v>24</v>
      </c>
      <c r="I462" s="21">
        <f t="shared" ref="I462" si="187">SUM(I453:I461)</f>
        <v>118.7</v>
      </c>
      <c r="J462" s="21">
        <f t="shared" ref="J462" si="188">SUM(J453:J461)</f>
        <v>908.90000000000009</v>
      </c>
      <c r="K462" s="27"/>
      <c r="L462" s="21">
        <f>SUM(L453:L461)</f>
        <v>125.07000000000001</v>
      </c>
    </row>
    <row r="463" spans="1:12" ht="15" x14ac:dyDescent="0.25">
      <c r="A463" s="28">
        <f>A441</f>
        <v>2</v>
      </c>
      <c r="B463" s="14">
        <f>B441</f>
        <v>4</v>
      </c>
      <c r="C463" s="10" t="s">
        <v>34</v>
      </c>
      <c r="D463" s="12" t="s">
        <v>35</v>
      </c>
      <c r="E463" s="58" t="s">
        <v>109</v>
      </c>
      <c r="F463" s="51">
        <v>100</v>
      </c>
      <c r="G463" s="51">
        <v>6.2</v>
      </c>
      <c r="H463" s="51">
        <v>2.8</v>
      </c>
      <c r="I463" s="51">
        <v>64.7</v>
      </c>
      <c r="J463" s="51">
        <v>308.89999999999998</v>
      </c>
      <c r="K463" s="59" t="s">
        <v>150</v>
      </c>
      <c r="L463" s="51">
        <v>12.54</v>
      </c>
    </row>
    <row r="464" spans="1:12" ht="15" x14ac:dyDescent="0.25">
      <c r="A464" s="25"/>
      <c r="B464" s="16"/>
      <c r="C464" s="11"/>
      <c r="D464" s="12" t="s">
        <v>31</v>
      </c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 t="s">
        <v>24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01" t="s">
        <v>38</v>
      </c>
      <c r="E466" s="58" t="s">
        <v>104</v>
      </c>
      <c r="F466" s="51">
        <v>200</v>
      </c>
      <c r="G466" s="51">
        <v>5.8</v>
      </c>
      <c r="H466" s="51">
        <v>5</v>
      </c>
      <c r="I466" s="51">
        <v>8</v>
      </c>
      <c r="J466" s="51">
        <v>100.2</v>
      </c>
      <c r="K466" s="59" t="s">
        <v>49</v>
      </c>
      <c r="L466" s="51">
        <v>20.56</v>
      </c>
    </row>
    <row r="467" spans="1:12" ht="15" x14ac:dyDescent="0.25">
      <c r="A467" s="26"/>
      <c r="B467" s="18"/>
      <c r="C467" s="8"/>
      <c r="D467" s="19" t="s">
        <v>39</v>
      </c>
      <c r="E467" s="9"/>
      <c r="F467" s="21">
        <f>SUM(F463:F466)</f>
        <v>300</v>
      </c>
      <c r="G467" s="21">
        <f t="shared" ref="G467" si="189">SUM(G463:G466)</f>
        <v>12</v>
      </c>
      <c r="H467" s="21">
        <f t="shared" ref="H467" si="190">SUM(H463:H466)</f>
        <v>7.8</v>
      </c>
      <c r="I467" s="21">
        <f t="shared" ref="I467" si="191">SUM(I463:I466)</f>
        <v>72.7</v>
      </c>
      <c r="J467" s="21">
        <f t="shared" ref="J467" si="192">SUM(J463:J466)</f>
        <v>409.09999999999997</v>
      </c>
      <c r="K467" s="27"/>
      <c r="L467" s="21">
        <f>SUM(L463:L466)</f>
        <v>33.099999999999994</v>
      </c>
    </row>
    <row r="468" spans="1:12" ht="15" x14ac:dyDescent="0.25">
      <c r="A468" s="28">
        <f>A441</f>
        <v>2</v>
      </c>
      <c r="B468" s="14">
        <f>B441</f>
        <v>4</v>
      </c>
      <c r="C468" s="10" t="s">
        <v>36</v>
      </c>
      <c r="D468" s="7" t="s">
        <v>21</v>
      </c>
      <c r="E468" s="58" t="s">
        <v>180</v>
      </c>
      <c r="F468" s="51">
        <v>90</v>
      </c>
      <c r="G468" s="51">
        <v>9.3000000000000007</v>
      </c>
      <c r="H468" s="51">
        <v>18.899999999999999</v>
      </c>
      <c r="I468" s="51">
        <v>0.3</v>
      </c>
      <c r="J468" s="51">
        <v>208.9</v>
      </c>
      <c r="K468" s="52">
        <v>395</v>
      </c>
      <c r="L468" s="51">
        <v>44.31</v>
      </c>
    </row>
    <row r="469" spans="1:12" ht="15" x14ac:dyDescent="0.25">
      <c r="A469" s="25"/>
      <c r="B469" s="16"/>
      <c r="C469" s="11"/>
      <c r="D469" s="7" t="s">
        <v>30</v>
      </c>
      <c r="E469" s="58" t="s">
        <v>181</v>
      </c>
      <c r="F469" s="51">
        <v>150</v>
      </c>
      <c r="G469" s="51">
        <v>7.9</v>
      </c>
      <c r="H469" s="51">
        <v>6.8</v>
      </c>
      <c r="I469" s="51">
        <v>28.7</v>
      </c>
      <c r="J469" s="51">
        <v>207.7</v>
      </c>
      <c r="K469" s="52" t="s">
        <v>182</v>
      </c>
      <c r="L469" s="51">
        <v>21.38</v>
      </c>
    </row>
    <row r="470" spans="1:12" ht="15" x14ac:dyDescent="0.25">
      <c r="A470" s="25"/>
      <c r="B470" s="16"/>
      <c r="C470" s="11"/>
      <c r="D470" s="7" t="s">
        <v>31</v>
      </c>
      <c r="E470" s="58" t="s">
        <v>162</v>
      </c>
      <c r="F470" s="51">
        <v>200</v>
      </c>
      <c r="G470" s="51">
        <v>0.2</v>
      </c>
      <c r="H470" s="51">
        <v>0.1</v>
      </c>
      <c r="I470" s="51">
        <v>3.9</v>
      </c>
      <c r="J470" s="51">
        <v>17.100000000000001</v>
      </c>
      <c r="K470" s="59" t="s">
        <v>163</v>
      </c>
      <c r="L470" s="51">
        <v>3.14</v>
      </c>
    </row>
    <row r="471" spans="1:12" ht="15" x14ac:dyDescent="0.25">
      <c r="A471" s="25"/>
      <c r="B471" s="16"/>
      <c r="C471" s="11"/>
      <c r="D471" s="7" t="s">
        <v>23</v>
      </c>
      <c r="F471" s="66"/>
      <c r="G471" s="66"/>
      <c r="H471" s="66"/>
      <c r="I471" s="66"/>
      <c r="J471" s="66"/>
      <c r="K471" s="66"/>
      <c r="L471" s="66"/>
    </row>
    <row r="472" spans="1:12" ht="15" x14ac:dyDescent="0.25">
      <c r="A472" s="25"/>
      <c r="B472" s="16"/>
      <c r="C472" s="11"/>
      <c r="D472" s="7" t="s">
        <v>32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33</v>
      </c>
      <c r="E473" s="50" t="s">
        <v>48</v>
      </c>
      <c r="F473" s="51">
        <v>20</v>
      </c>
      <c r="G473" s="51">
        <v>1.3</v>
      </c>
      <c r="H473" s="51">
        <v>0.2</v>
      </c>
      <c r="I473" s="51">
        <v>6.7</v>
      </c>
      <c r="J473" s="51">
        <v>34.200000000000003</v>
      </c>
      <c r="K473" s="52">
        <v>109</v>
      </c>
      <c r="L473" s="51">
        <v>1.77</v>
      </c>
    </row>
    <row r="474" spans="1:12" ht="15" x14ac:dyDescent="0.25">
      <c r="A474" s="25"/>
      <c r="B474" s="16"/>
      <c r="C474" s="11"/>
      <c r="D474" s="6" t="s">
        <v>27</v>
      </c>
      <c r="E474" s="58" t="s">
        <v>113</v>
      </c>
      <c r="F474" s="51">
        <v>60</v>
      </c>
      <c r="G474" s="51">
        <v>1.2</v>
      </c>
      <c r="H474" s="51">
        <v>0.2</v>
      </c>
      <c r="I474" s="51">
        <v>6.1</v>
      </c>
      <c r="J474" s="51">
        <v>31.3</v>
      </c>
      <c r="K474" s="52" t="s">
        <v>114</v>
      </c>
      <c r="L474" s="51">
        <v>15.82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520</v>
      </c>
      <c r="G475" s="21">
        <f t="shared" ref="G475" si="193">SUM(G468:G474)</f>
        <v>19.900000000000002</v>
      </c>
      <c r="H475" s="21">
        <f t="shared" ref="H475" si="194">SUM(H468:H474)</f>
        <v>26.2</v>
      </c>
      <c r="I475" s="21">
        <f t="shared" ref="I475" si="195">SUM(I468:I474)</f>
        <v>45.7</v>
      </c>
      <c r="J475" s="21">
        <f t="shared" ref="J475" si="196">SUM(J468:J474)</f>
        <v>499.20000000000005</v>
      </c>
      <c r="K475" s="27"/>
      <c r="L475" s="21">
        <f>SUM(L468:L474)</f>
        <v>86.419999999999987</v>
      </c>
    </row>
    <row r="476" spans="1:12" ht="15" x14ac:dyDescent="0.25">
      <c r="A476" s="28">
        <f>A441</f>
        <v>2</v>
      </c>
      <c r="B476" s="14">
        <f>B441</f>
        <v>4</v>
      </c>
      <c r="C476" s="10" t="s">
        <v>37</v>
      </c>
      <c r="D476" s="12" t="s">
        <v>38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12" t="s">
        <v>35</v>
      </c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12" t="s">
        <v>31</v>
      </c>
      <c r="E478" s="58" t="s">
        <v>120</v>
      </c>
      <c r="F478" s="51">
        <v>200</v>
      </c>
      <c r="G478" s="51">
        <v>0.6</v>
      </c>
      <c r="H478" s="51">
        <v>0.2</v>
      </c>
      <c r="I478" s="51">
        <v>13.5</v>
      </c>
      <c r="J478" s="51">
        <v>58.4</v>
      </c>
      <c r="K478" s="52">
        <v>510</v>
      </c>
      <c r="L478" s="51">
        <v>12.89</v>
      </c>
    </row>
    <row r="479" spans="1:12" ht="15" x14ac:dyDescent="0.25">
      <c r="A479" s="25"/>
      <c r="B479" s="16"/>
      <c r="C479" s="11"/>
      <c r="D479" s="12" t="s">
        <v>24</v>
      </c>
      <c r="E479" s="58" t="s">
        <v>63</v>
      </c>
      <c r="F479" s="51">
        <v>170</v>
      </c>
      <c r="G479" s="51">
        <v>1.5</v>
      </c>
      <c r="H479" s="51">
        <v>0.3</v>
      </c>
      <c r="I479" s="51">
        <v>13.8</v>
      </c>
      <c r="J479" s="51">
        <v>64.3</v>
      </c>
      <c r="K479" s="59" t="s">
        <v>49</v>
      </c>
      <c r="L479" s="51">
        <v>21.03</v>
      </c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6"/>
      <c r="B482" s="18"/>
      <c r="C482" s="8"/>
      <c r="D482" s="20" t="s">
        <v>39</v>
      </c>
      <c r="E482" s="9"/>
      <c r="F482" s="21">
        <f>SUM(F476:F481)</f>
        <v>370</v>
      </c>
      <c r="G482" s="21">
        <f t="shared" ref="G482" si="197">SUM(G476:G481)</f>
        <v>2.1</v>
      </c>
      <c r="H482" s="21">
        <f t="shared" ref="H482" si="198">SUM(H476:H481)</f>
        <v>0.5</v>
      </c>
      <c r="I482" s="21">
        <f t="shared" ref="I482" si="199">SUM(I476:I481)</f>
        <v>27.3</v>
      </c>
      <c r="J482" s="21">
        <f t="shared" ref="J482" si="200">SUM(J476:J481)</f>
        <v>122.69999999999999</v>
      </c>
      <c r="K482" s="27"/>
      <c r="L482" s="21">
        <f>SUM(L478:L481)</f>
        <v>33.92</v>
      </c>
    </row>
    <row r="483" spans="1:12" ht="15.75" customHeight="1" x14ac:dyDescent="0.2">
      <c r="A483" s="31">
        <f>A441</f>
        <v>2</v>
      </c>
      <c r="B483" s="32">
        <f>B441</f>
        <v>4</v>
      </c>
      <c r="C483" s="114" t="s">
        <v>4</v>
      </c>
      <c r="D483" s="115"/>
      <c r="E483" s="33"/>
      <c r="F483" s="34">
        <f>F448+F452+F462+F467+F475+F482</f>
        <v>2640</v>
      </c>
      <c r="G483" s="34">
        <f t="shared" ref="G483" si="201">G448+G452+G462+G467+G475+G482</f>
        <v>104.2</v>
      </c>
      <c r="H483" s="34">
        <f t="shared" ref="H483" si="202">H448+H452+H462+H467+H475+H482</f>
        <v>72.599999999999994</v>
      </c>
      <c r="I483" s="34">
        <f t="shared" ref="I483" si="203">I448+I452+I462+I467+I475+I482</f>
        <v>337.1</v>
      </c>
      <c r="J483" s="34">
        <f t="shared" ref="J483" si="204">J448+J452+J462+J467+J475+J482</f>
        <v>2419.1999999999998</v>
      </c>
      <c r="K483" s="35"/>
      <c r="L483" s="34">
        <f>L482+L475+L467+L462+L448</f>
        <v>347.1</v>
      </c>
    </row>
    <row r="484" spans="1:12" ht="15" x14ac:dyDescent="0.25">
      <c r="A484" s="22">
        <v>2</v>
      </c>
      <c r="B484" s="23">
        <v>5</v>
      </c>
      <c r="C484" s="24" t="s">
        <v>20</v>
      </c>
      <c r="D484" s="5" t="s">
        <v>21</v>
      </c>
      <c r="E484" s="62" t="s">
        <v>80</v>
      </c>
      <c r="F484" s="48">
        <v>205</v>
      </c>
      <c r="G484" s="48">
        <v>6.8</v>
      </c>
      <c r="H484" s="48">
        <v>6</v>
      </c>
      <c r="I484" s="48">
        <v>28.3</v>
      </c>
      <c r="J484" s="106">
        <v>194</v>
      </c>
      <c r="K484" s="49">
        <v>255</v>
      </c>
      <c r="L484" s="48">
        <v>24.77</v>
      </c>
    </row>
    <row r="485" spans="1:12" ht="15" x14ac:dyDescent="0.25">
      <c r="A485" s="25"/>
      <c r="B485" s="16"/>
      <c r="C485" s="11"/>
      <c r="D485" s="6" t="s">
        <v>27</v>
      </c>
      <c r="E485" s="58" t="s">
        <v>179</v>
      </c>
      <c r="F485" s="51">
        <v>60</v>
      </c>
      <c r="G485" s="51">
        <v>6</v>
      </c>
      <c r="H485" s="51">
        <v>7.2</v>
      </c>
      <c r="I485" s="51">
        <v>11.2</v>
      </c>
      <c r="J485" s="51">
        <v>133.9</v>
      </c>
      <c r="K485" s="59">
        <v>81</v>
      </c>
      <c r="L485" s="51">
        <v>18.16</v>
      </c>
    </row>
    <row r="486" spans="1:12" ht="15" x14ac:dyDescent="0.25">
      <c r="A486" s="25"/>
      <c r="B486" s="16"/>
      <c r="C486" s="11"/>
      <c r="D486" s="7" t="s">
        <v>22</v>
      </c>
      <c r="E486" s="58" t="s">
        <v>69</v>
      </c>
      <c r="F486" s="51">
        <v>200</v>
      </c>
      <c r="G486" s="51">
        <v>3.4</v>
      </c>
      <c r="H486" s="51">
        <v>2.6</v>
      </c>
      <c r="I486" s="51">
        <v>9.1999999999999993</v>
      </c>
      <c r="J486" s="51">
        <v>73.8</v>
      </c>
      <c r="K486" s="52">
        <v>496</v>
      </c>
      <c r="L486" s="51">
        <v>17.93</v>
      </c>
    </row>
    <row r="487" spans="1:12" ht="15" x14ac:dyDescent="0.25">
      <c r="A487" s="25"/>
      <c r="B487" s="16"/>
      <c r="C487" s="11"/>
      <c r="D487" s="7" t="s">
        <v>32</v>
      </c>
      <c r="E487" s="50" t="s">
        <v>47</v>
      </c>
      <c r="F487" s="51">
        <v>35</v>
      </c>
      <c r="G487" s="51">
        <v>2.7</v>
      </c>
      <c r="H487" s="51">
        <v>0.3</v>
      </c>
      <c r="I487" s="51">
        <v>17.2</v>
      </c>
      <c r="J487" s="51">
        <v>82</v>
      </c>
      <c r="K487" s="52">
        <v>108</v>
      </c>
      <c r="L487" s="51">
        <v>3.37</v>
      </c>
    </row>
    <row r="488" spans="1:12" ht="15" x14ac:dyDescent="0.25">
      <c r="A488" s="25"/>
      <c r="B488" s="16"/>
      <c r="C488" s="11"/>
      <c r="D488" s="7" t="s">
        <v>24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101" t="s">
        <v>33</v>
      </c>
      <c r="E489" s="58" t="s">
        <v>48</v>
      </c>
      <c r="F489" s="51">
        <v>30</v>
      </c>
      <c r="G489" s="51">
        <v>2</v>
      </c>
      <c r="H489" s="51">
        <v>0.4</v>
      </c>
      <c r="I489" s="51">
        <v>10</v>
      </c>
      <c r="J489" s="51">
        <v>51.2</v>
      </c>
      <c r="K489" s="52">
        <v>109</v>
      </c>
      <c r="L489" s="51">
        <v>2.65</v>
      </c>
    </row>
    <row r="490" spans="1:12" ht="15" x14ac:dyDescent="0.25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6"/>
      <c r="B491" s="18"/>
      <c r="C491" s="8"/>
      <c r="D491" s="19" t="s">
        <v>39</v>
      </c>
      <c r="E491" s="9"/>
      <c r="F491" s="21">
        <f>SUM(F484:F490)</f>
        <v>530</v>
      </c>
      <c r="G491" s="21">
        <f t="shared" ref="G491" si="205">SUM(G484:G490)</f>
        <v>20.9</v>
      </c>
      <c r="H491" s="21">
        <f t="shared" ref="H491" si="206">SUM(H484:H490)</f>
        <v>16.499999999999996</v>
      </c>
      <c r="I491" s="21">
        <f t="shared" ref="I491" si="207">SUM(I484:I490)</f>
        <v>75.900000000000006</v>
      </c>
      <c r="J491" s="21">
        <f t="shared" ref="J491" si="208">SUM(J484:J490)</f>
        <v>534.9</v>
      </c>
      <c r="K491" s="27"/>
      <c r="L491" s="21">
        <f>SUM(L484:L490)</f>
        <v>66.88000000000001</v>
      </c>
    </row>
    <row r="492" spans="1:12" ht="15" x14ac:dyDescent="0.25">
      <c r="A492" s="28">
        <f>A484</f>
        <v>2</v>
      </c>
      <c r="B492" s="14">
        <f>B484</f>
        <v>5</v>
      </c>
      <c r="C492" s="10" t="s">
        <v>25</v>
      </c>
      <c r="D492" s="12" t="s">
        <v>24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 t="s">
        <v>38</v>
      </c>
      <c r="E493" s="58"/>
      <c r="F493" s="51"/>
      <c r="G493" s="51"/>
      <c r="H493" s="51"/>
      <c r="I493" s="51"/>
      <c r="J493" s="51"/>
      <c r="K493" s="59"/>
      <c r="L493" s="51"/>
    </row>
    <row r="494" spans="1:12" ht="15" x14ac:dyDescent="0.25">
      <c r="A494" s="25"/>
      <c r="B494" s="16"/>
      <c r="C494" s="11"/>
      <c r="D494" s="101" t="s">
        <v>164</v>
      </c>
      <c r="E494" s="58"/>
      <c r="F494" s="51"/>
      <c r="G494" s="51"/>
      <c r="H494" s="51"/>
      <c r="I494" s="51"/>
      <c r="J494" s="51"/>
      <c r="K494" s="59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SUM(F492:F494)</f>
        <v>0</v>
      </c>
      <c r="G495" s="21">
        <f t="shared" ref="G495" si="209">SUM(G492:G494)</f>
        <v>0</v>
      </c>
      <c r="H495" s="21">
        <f t="shared" ref="H495" si="210">SUM(H492:H494)</f>
        <v>0</v>
      </c>
      <c r="I495" s="21">
        <f t="shared" ref="I495" si="211">SUM(I492:I494)</f>
        <v>0</v>
      </c>
      <c r="J495" s="21">
        <f t="shared" ref="J495" si="212">SUM(J492:J494)</f>
        <v>0</v>
      </c>
      <c r="K495" s="27"/>
      <c r="L495" s="21"/>
    </row>
    <row r="496" spans="1:12" ht="15" x14ac:dyDescent="0.25">
      <c r="A496" s="28">
        <f>A484</f>
        <v>2</v>
      </c>
      <c r="B496" s="14">
        <f>B484</f>
        <v>5</v>
      </c>
      <c r="C496" s="10" t="s">
        <v>26</v>
      </c>
      <c r="D496" s="7" t="s">
        <v>27</v>
      </c>
      <c r="E496" s="58" t="s">
        <v>121</v>
      </c>
      <c r="F496" s="51">
        <v>60</v>
      </c>
      <c r="G496" s="51">
        <v>0.7</v>
      </c>
      <c r="H496" s="51">
        <v>5.4</v>
      </c>
      <c r="I496" s="51">
        <v>4</v>
      </c>
      <c r="J496" s="51">
        <v>67.099999999999994</v>
      </c>
      <c r="K496" s="59" t="s">
        <v>122</v>
      </c>
      <c r="L496" s="51">
        <v>7.87</v>
      </c>
    </row>
    <row r="497" spans="1:12" ht="15" x14ac:dyDescent="0.25">
      <c r="A497" s="25"/>
      <c r="B497" s="16"/>
      <c r="C497" s="11"/>
      <c r="D497" s="7" t="s">
        <v>28</v>
      </c>
      <c r="E497" s="58" t="s">
        <v>188</v>
      </c>
      <c r="F497" s="51">
        <v>250</v>
      </c>
      <c r="G497" s="51">
        <v>12.4</v>
      </c>
      <c r="H497" s="51">
        <v>9.1</v>
      </c>
      <c r="I497" s="51">
        <v>19.600000000000001</v>
      </c>
      <c r="J497" s="51">
        <v>209.7</v>
      </c>
      <c r="K497" s="59" t="s">
        <v>151</v>
      </c>
      <c r="L497" s="51">
        <v>15.26</v>
      </c>
    </row>
    <row r="498" spans="1:12" ht="15" x14ac:dyDescent="0.25">
      <c r="A498" s="25"/>
      <c r="B498" s="16"/>
      <c r="C498" s="11"/>
      <c r="D498" s="7" t="s">
        <v>29</v>
      </c>
      <c r="E498" s="58" t="s">
        <v>107</v>
      </c>
      <c r="F498" s="51">
        <v>90</v>
      </c>
      <c r="G498" s="51">
        <v>11.8</v>
      </c>
      <c r="H498" s="51">
        <v>27.4</v>
      </c>
      <c r="I498" s="51">
        <v>3.2</v>
      </c>
      <c r="J498" s="51">
        <v>306.60000000000002</v>
      </c>
      <c r="K498" s="52">
        <v>367</v>
      </c>
      <c r="L498" s="51">
        <v>61.84</v>
      </c>
    </row>
    <row r="499" spans="1:12" ht="15" x14ac:dyDescent="0.25">
      <c r="A499" s="25"/>
      <c r="B499" s="16"/>
      <c r="C499" s="11"/>
      <c r="D499" s="7" t="s">
        <v>30</v>
      </c>
      <c r="E499" s="58" t="s">
        <v>91</v>
      </c>
      <c r="F499" s="51">
        <v>150</v>
      </c>
      <c r="G499" s="51">
        <v>8.1999999999999993</v>
      </c>
      <c r="H499" s="51">
        <v>6.5</v>
      </c>
      <c r="I499" s="51">
        <v>35.9</v>
      </c>
      <c r="J499" s="51">
        <v>234.9</v>
      </c>
      <c r="K499" s="52">
        <v>237</v>
      </c>
      <c r="L499" s="51">
        <v>14.2</v>
      </c>
    </row>
    <row r="500" spans="1:12" ht="15" x14ac:dyDescent="0.25">
      <c r="A500" s="25"/>
      <c r="B500" s="16"/>
      <c r="C500" s="11"/>
      <c r="D500" s="7" t="s">
        <v>31</v>
      </c>
      <c r="E500" s="58" t="s">
        <v>96</v>
      </c>
      <c r="F500" s="51">
        <v>200</v>
      </c>
      <c r="G500" s="51">
        <v>0.3</v>
      </c>
      <c r="H500" s="51">
        <v>0.1</v>
      </c>
      <c r="I500" s="51">
        <v>8.4</v>
      </c>
      <c r="J500" s="51">
        <v>35.5</v>
      </c>
      <c r="K500" s="59" t="s">
        <v>97</v>
      </c>
      <c r="L500" s="51">
        <v>20.43</v>
      </c>
    </row>
    <row r="501" spans="1:12" ht="15" x14ac:dyDescent="0.25">
      <c r="A501" s="25"/>
      <c r="B501" s="16"/>
      <c r="C501" s="11"/>
      <c r="D501" s="7" t="s">
        <v>32</v>
      </c>
      <c r="E501" s="50" t="s">
        <v>47</v>
      </c>
      <c r="F501" s="51">
        <v>30</v>
      </c>
      <c r="G501" s="51">
        <v>2.2999999999999998</v>
      </c>
      <c r="H501" s="51">
        <v>0.2</v>
      </c>
      <c r="I501" s="51">
        <v>14.8</v>
      </c>
      <c r="J501" s="51">
        <v>70.3</v>
      </c>
      <c r="K501" s="52">
        <v>108</v>
      </c>
      <c r="L501" s="51">
        <v>2.89</v>
      </c>
    </row>
    <row r="502" spans="1:12" ht="15" x14ac:dyDescent="0.25">
      <c r="A502" s="25"/>
      <c r="B502" s="16"/>
      <c r="C502" s="11"/>
      <c r="D502" s="7" t="s">
        <v>33</v>
      </c>
      <c r="E502" s="50" t="s">
        <v>48</v>
      </c>
      <c r="F502" s="51">
        <v>60</v>
      </c>
      <c r="G502" s="51">
        <v>4</v>
      </c>
      <c r="H502" s="51">
        <v>0.7</v>
      </c>
      <c r="I502" s="51">
        <v>20</v>
      </c>
      <c r="J502" s="51">
        <v>102.5</v>
      </c>
      <c r="K502" s="52">
        <v>109</v>
      </c>
      <c r="L502" s="51">
        <v>5.3</v>
      </c>
    </row>
    <row r="503" spans="1:12" ht="15" x14ac:dyDescent="0.25">
      <c r="A503" s="25"/>
      <c r="B503" s="16"/>
      <c r="C503" s="11"/>
      <c r="D503" s="6"/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6"/>
      <c r="B505" s="18"/>
      <c r="C505" s="8"/>
      <c r="D505" s="19" t="s">
        <v>39</v>
      </c>
      <c r="E505" s="9"/>
      <c r="F505" s="21">
        <f>SUM(F496:F504)</f>
        <v>840</v>
      </c>
      <c r="G505" s="21">
        <f t="shared" ref="G505" si="213">SUM(G496:G504)</f>
        <v>39.699999999999989</v>
      </c>
      <c r="H505" s="21">
        <f t="shared" ref="H505" si="214">SUM(H496:H504)</f>
        <v>49.400000000000006</v>
      </c>
      <c r="I505" s="21">
        <f t="shared" ref="I505" si="215">SUM(I496:I504)</f>
        <v>105.9</v>
      </c>
      <c r="J505" s="21">
        <f t="shared" ref="J505" si="216">SUM(J496:J504)</f>
        <v>1026.5999999999999</v>
      </c>
      <c r="K505" s="27"/>
      <c r="L505" s="21">
        <f>SUM(L496:L504)</f>
        <v>127.78999999999999</v>
      </c>
    </row>
    <row r="506" spans="1:12" ht="15" x14ac:dyDescent="0.25">
      <c r="A506" s="28">
        <f>A484</f>
        <v>2</v>
      </c>
      <c r="B506" s="14">
        <f>B484</f>
        <v>5</v>
      </c>
      <c r="C506" s="10" t="s">
        <v>34</v>
      </c>
      <c r="D506" s="12" t="s">
        <v>35</v>
      </c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12" t="s">
        <v>31</v>
      </c>
      <c r="E507" s="58" t="s">
        <v>110</v>
      </c>
      <c r="F507" s="51">
        <v>200</v>
      </c>
      <c r="G507" s="51">
        <v>0.2</v>
      </c>
      <c r="H507" s="51">
        <v>0.1</v>
      </c>
      <c r="I507" s="51">
        <v>9.9</v>
      </c>
      <c r="J507" s="51">
        <v>41.6</v>
      </c>
      <c r="K507" s="59" t="s">
        <v>111</v>
      </c>
      <c r="L507" s="51">
        <v>7.86</v>
      </c>
    </row>
    <row r="508" spans="1:12" ht="15" x14ac:dyDescent="0.25">
      <c r="A508" s="25"/>
      <c r="B508" s="16"/>
      <c r="C508" s="11"/>
      <c r="D508" s="6" t="s">
        <v>24</v>
      </c>
      <c r="E508" s="58" t="s">
        <v>129</v>
      </c>
      <c r="F508" s="51">
        <v>100</v>
      </c>
      <c r="G508" s="51">
        <v>0.8</v>
      </c>
      <c r="H508" s="51">
        <v>0.2</v>
      </c>
      <c r="I508" s="51">
        <v>7.5</v>
      </c>
      <c r="J508" s="51">
        <v>35</v>
      </c>
      <c r="K508" s="52" t="s">
        <v>49</v>
      </c>
      <c r="L508" s="51">
        <v>17.899999999999999</v>
      </c>
    </row>
    <row r="509" spans="1:12" ht="15" x14ac:dyDescent="0.25">
      <c r="A509" s="25"/>
      <c r="B509" s="16"/>
      <c r="C509" s="11"/>
      <c r="D509" s="101" t="s">
        <v>143</v>
      </c>
      <c r="E509" s="58" t="s">
        <v>62</v>
      </c>
      <c r="F509" s="51">
        <v>50</v>
      </c>
      <c r="G509" s="51">
        <v>3.8</v>
      </c>
      <c r="H509" s="51">
        <v>4.9000000000000004</v>
      </c>
      <c r="I509" s="51">
        <v>37.200000000000003</v>
      </c>
      <c r="J509" s="51">
        <v>207.9</v>
      </c>
      <c r="K509" s="59" t="s">
        <v>49</v>
      </c>
      <c r="L509" s="51">
        <v>14.95</v>
      </c>
    </row>
    <row r="510" spans="1:12" ht="15" x14ac:dyDescent="0.25">
      <c r="A510" s="26"/>
      <c r="B510" s="18"/>
      <c r="C510" s="8"/>
      <c r="D510" s="19" t="s">
        <v>39</v>
      </c>
      <c r="E510" s="9"/>
      <c r="F510" s="21">
        <f>SUM(F506:F509)</f>
        <v>350</v>
      </c>
      <c r="G510" s="21">
        <f t="shared" ref="G510" si="217">SUM(G506:G509)</f>
        <v>4.8</v>
      </c>
      <c r="H510" s="21">
        <f t="shared" ref="H510" si="218">SUM(H506:H509)</f>
        <v>5.2</v>
      </c>
      <c r="I510" s="21">
        <f t="shared" ref="I510" si="219">SUM(I506:I509)</f>
        <v>54.6</v>
      </c>
      <c r="J510" s="21">
        <f t="shared" ref="J510" si="220">SUM(J506:J509)</f>
        <v>284.5</v>
      </c>
      <c r="K510" s="27"/>
      <c r="L510" s="21">
        <f>SUM(L507:L509)</f>
        <v>40.709999999999994</v>
      </c>
    </row>
    <row r="511" spans="1:12" ht="15" x14ac:dyDescent="0.25">
      <c r="A511" s="28">
        <f>A484</f>
        <v>2</v>
      </c>
      <c r="B511" s="14">
        <f>B484</f>
        <v>5</v>
      </c>
      <c r="C511" s="10" t="s">
        <v>36</v>
      </c>
      <c r="D511" s="7" t="s">
        <v>21</v>
      </c>
      <c r="E511" s="58" t="s">
        <v>166</v>
      </c>
      <c r="F511" s="51">
        <v>230</v>
      </c>
      <c r="G511" s="51">
        <v>28.5</v>
      </c>
      <c r="H511" s="51">
        <v>7.2</v>
      </c>
      <c r="I511" s="51">
        <v>20.2</v>
      </c>
      <c r="J511" s="51">
        <v>259.39999999999998</v>
      </c>
      <c r="K511" s="59" t="s">
        <v>141</v>
      </c>
      <c r="L511" s="51">
        <v>58.87</v>
      </c>
    </row>
    <row r="512" spans="1:12" ht="15" x14ac:dyDescent="0.25">
      <c r="A512" s="25"/>
      <c r="B512" s="16"/>
      <c r="C512" s="11"/>
      <c r="D512" s="7" t="s">
        <v>30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31</v>
      </c>
      <c r="E513" s="58" t="s">
        <v>74</v>
      </c>
      <c r="F513" s="51">
        <v>190</v>
      </c>
      <c r="G513" s="51">
        <v>0.4</v>
      </c>
      <c r="H513" s="51">
        <v>0</v>
      </c>
      <c r="I513" s="51">
        <v>18.8</v>
      </c>
      <c r="J513" s="51">
        <v>76.900000000000006</v>
      </c>
      <c r="K513" s="52">
        <v>508</v>
      </c>
      <c r="L513" s="51">
        <v>3.7</v>
      </c>
    </row>
    <row r="514" spans="1:12" ht="15" x14ac:dyDescent="0.25">
      <c r="A514" s="25"/>
      <c r="B514" s="16"/>
      <c r="C514" s="11"/>
      <c r="D514" s="7" t="s">
        <v>23</v>
      </c>
      <c r="F514" s="66"/>
      <c r="G514" s="66"/>
      <c r="H514" s="66"/>
      <c r="I514" s="66"/>
      <c r="J514" s="66"/>
      <c r="K514" s="66"/>
      <c r="L514" s="66"/>
    </row>
    <row r="515" spans="1:12" ht="15" x14ac:dyDescent="0.25">
      <c r="A515" s="25"/>
      <c r="B515" s="16"/>
      <c r="C515" s="11"/>
      <c r="D515" s="7" t="s">
        <v>32</v>
      </c>
      <c r="E515" s="50" t="s">
        <v>47</v>
      </c>
      <c r="F515" s="51">
        <v>20</v>
      </c>
      <c r="G515" s="51">
        <v>1.5</v>
      </c>
      <c r="H515" s="51">
        <v>0.2</v>
      </c>
      <c r="I515" s="51">
        <v>9.8000000000000007</v>
      </c>
      <c r="J515" s="51">
        <v>46.9</v>
      </c>
      <c r="K515" s="52">
        <v>108</v>
      </c>
      <c r="L515" s="51">
        <v>1.93</v>
      </c>
    </row>
    <row r="516" spans="1:12" ht="15" x14ac:dyDescent="0.25">
      <c r="A516" s="25"/>
      <c r="B516" s="16"/>
      <c r="C516" s="11"/>
      <c r="D516" s="6" t="s">
        <v>33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5"/>
      <c r="B517" s="16"/>
      <c r="C517" s="11"/>
      <c r="D517" s="6" t="s">
        <v>27</v>
      </c>
      <c r="E517" s="58" t="s">
        <v>81</v>
      </c>
      <c r="F517" s="51">
        <v>60</v>
      </c>
      <c r="G517" s="51">
        <v>2.4</v>
      </c>
      <c r="H517" s="51">
        <v>5.7</v>
      </c>
      <c r="I517" s="51">
        <v>29.2</v>
      </c>
      <c r="J517" s="51">
        <v>177.8</v>
      </c>
      <c r="K517" s="52">
        <v>95</v>
      </c>
      <c r="L517" s="51">
        <v>8.66</v>
      </c>
    </row>
    <row r="518" spans="1:12" ht="15" x14ac:dyDescent="0.25">
      <c r="A518" s="26"/>
      <c r="B518" s="18"/>
      <c r="C518" s="8"/>
      <c r="D518" s="19" t="s">
        <v>39</v>
      </c>
      <c r="E518" s="9"/>
      <c r="F518" s="21">
        <f>SUM(F511:F517)</f>
        <v>500</v>
      </c>
      <c r="G518" s="21">
        <f t="shared" ref="G518" si="221">SUM(G511:G517)</f>
        <v>32.799999999999997</v>
      </c>
      <c r="H518" s="21">
        <f t="shared" ref="H518" si="222">SUM(H511:H517)</f>
        <v>13.100000000000001</v>
      </c>
      <c r="I518" s="21">
        <f t="shared" ref="I518" si="223">SUM(I511:I517)</f>
        <v>78</v>
      </c>
      <c r="J518" s="21">
        <f t="shared" ref="J518" si="224">SUM(J511:J517)</f>
        <v>561</v>
      </c>
      <c r="K518" s="27"/>
      <c r="L518" s="21">
        <f>SUM(L511:L517)</f>
        <v>73.16</v>
      </c>
    </row>
    <row r="519" spans="1:12" ht="15" x14ac:dyDescent="0.25">
      <c r="A519" s="28">
        <f>A484</f>
        <v>2</v>
      </c>
      <c r="B519" s="14">
        <f>B484</f>
        <v>5</v>
      </c>
      <c r="C519" s="10" t="s">
        <v>37</v>
      </c>
      <c r="D519" s="12" t="s">
        <v>38</v>
      </c>
      <c r="E519" s="58" t="s">
        <v>89</v>
      </c>
      <c r="F519" s="51">
        <v>150</v>
      </c>
      <c r="G519" s="51">
        <v>5.0999999999999996</v>
      </c>
      <c r="H519" s="51">
        <v>3.8</v>
      </c>
      <c r="I519" s="51">
        <v>8.3000000000000007</v>
      </c>
      <c r="J519" s="51">
        <v>87.2</v>
      </c>
      <c r="K519" s="59" t="s">
        <v>49</v>
      </c>
      <c r="L519" s="51">
        <v>25.58</v>
      </c>
    </row>
    <row r="520" spans="1:12" ht="15" x14ac:dyDescent="0.25">
      <c r="A520" s="25"/>
      <c r="B520" s="16"/>
      <c r="C520" s="11"/>
      <c r="D520" s="12" t="s">
        <v>35</v>
      </c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5"/>
      <c r="B521" s="16"/>
      <c r="C521" s="11"/>
      <c r="D521" s="12" t="s">
        <v>31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12" t="s">
        <v>24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110" t="s">
        <v>84</v>
      </c>
      <c r="E523" s="58" t="s">
        <v>140</v>
      </c>
      <c r="F523" s="51">
        <v>50</v>
      </c>
      <c r="G523" s="51">
        <v>3.8</v>
      </c>
      <c r="H523" s="51">
        <v>2.2999999999999998</v>
      </c>
      <c r="I523" s="51">
        <v>5.9</v>
      </c>
      <c r="J523" s="51">
        <v>59.6</v>
      </c>
      <c r="K523" s="59" t="s">
        <v>165</v>
      </c>
      <c r="L523" s="51">
        <v>12.98</v>
      </c>
    </row>
    <row r="524" spans="1:12" ht="15" x14ac:dyDescent="0.25">
      <c r="A524" s="25"/>
      <c r="B524" s="16"/>
      <c r="C524" s="11"/>
      <c r="D524" s="6"/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6"/>
      <c r="B525" s="18"/>
      <c r="C525" s="8"/>
      <c r="D525" s="20" t="s">
        <v>39</v>
      </c>
      <c r="E525" s="9"/>
      <c r="F525" s="21">
        <f>SUM(F519:F524)</f>
        <v>200</v>
      </c>
      <c r="G525" s="21">
        <f t="shared" ref="G525" si="225">SUM(G519:G524)</f>
        <v>8.8999999999999986</v>
      </c>
      <c r="H525" s="21">
        <f t="shared" ref="H525" si="226">SUM(H519:H524)</f>
        <v>6.1</v>
      </c>
      <c r="I525" s="21">
        <f t="shared" ref="I525" si="227">SUM(I519:I524)</f>
        <v>14.200000000000001</v>
      </c>
      <c r="J525" s="21">
        <f t="shared" ref="J525" si="228">SUM(J519:J524)</f>
        <v>146.80000000000001</v>
      </c>
      <c r="K525" s="27"/>
      <c r="L525" s="21">
        <f>SUM(L519:L524)</f>
        <v>38.56</v>
      </c>
    </row>
    <row r="526" spans="1:12" ht="15.75" customHeight="1" x14ac:dyDescent="0.2">
      <c r="A526" s="31">
        <f>A484</f>
        <v>2</v>
      </c>
      <c r="B526" s="32">
        <f>B484</f>
        <v>5</v>
      </c>
      <c r="C526" s="114" t="s">
        <v>4</v>
      </c>
      <c r="D526" s="115"/>
      <c r="E526" s="33"/>
      <c r="F526" s="34">
        <f>F491+F495+F505+F510+F518+F525</f>
        <v>2420</v>
      </c>
      <c r="G526" s="34">
        <f t="shared" ref="G526" si="229">G491+G495+G505+G510+G518+G525</f>
        <v>107.1</v>
      </c>
      <c r="H526" s="34">
        <f t="shared" ref="H526" si="230">H491+H495+H505+H510+H518+H525</f>
        <v>90.300000000000011</v>
      </c>
      <c r="I526" s="34">
        <f t="shared" ref="I526" si="231">I491+I495+I505+I510+I518+I525</f>
        <v>328.59999999999997</v>
      </c>
      <c r="J526" s="34">
        <f t="shared" ref="J526" si="232">J491+J495+J505+J510+J518+J525</f>
        <v>2553.8000000000002</v>
      </c>
      <c r="K526" s="35"/>
      <c r="L526" s="34">
        <f>L525+L518+L510+L505+L491</f>
        <v>347.1</v>
      </c>
    </row>
    <row r="527" spans="1:12" ht="15" x14ac:dyDescent="0.25">
      <c r="A527" s="22">
        <v>2</v>
      </c>
      <c r="B527" s="23">
        <v>6</v>
      </c>
      <c r="C527" s="24" t="s">
        <v>20</v>
      </c>
      <c r="D527" s="5" t="s">
        <v>21</v>
      </c>
      <c r="E527" s="62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101" t="s">
        <v>27</v>
      </c>
      <c r="E528" s="58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22</v>
      </c>
      <c r="E529" s="58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23</v>
      </c>
    </row>
    <row r="531" spans="1:12" ht="15" x14ac:dyDescent="0.25">
      <c r="A531" s="25"/>
      <c r="B531" s="16"/>
      <c r="C531" s="11"/>
      <c r="D531" s="7" t="s">
        <v>24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6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6"/>
      <c r="B534" s="18"/>
      <c r="C534" s="8"/>
      <c r="D534" s="19" t="s">
        <v>39</v>
      </c>
      <c r="E534" s="9"/>
      <c r="F534" s="21"/>
      <c r="G534" s="21"/>
      <c r="H534" s="21"/>
      <c r="I534" s="21"/>
      <c r="J534" s="21"/>
      <c r="K534" s="27"/>
      <c r="L534" s="21"/>
    </row>
    <row r="535" spans="1:12" ht="15" x14ac:dyDescent="0.25">
      <c r="A535" s="28">
        <f>A527</f>
        <v>2</v>
      </c>
      <c r="B535" s="14">
        <f>B527</f>
        <v>6</v>
      </c>
      <c r="C535" s="10" t="s">
        <v>25</v>
      </c>
      <c r="D535" s="12" t="s">
        <v>24</v>
      </c>
      <c r="E535" s="58"/>
      <c r="F535" s="51"/>
      <c r="G535" s="51"/>
      <c r="H535" s="51"/>
      <c r="I535" s="51"/>
      <c r="J535" s="51"/>
      <c r="K535" s="59"/>
      <c r="L535" s="51"/>
    </row>
    <row r="536" spans="1:12" ht="15" x14ac:dyDescent="0.25">
      <c r="A536" s="25"/>
      <c r="B536" s="16"/>
      <c r="C536" s="11"/>
      <c r="D536" s="65" t="s">
        <v>31</v>
      </c>
      <c r="E536" s="89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101" t="s">
        <v>38</v>
      </c>
      <c r="E537" s="58"/>
      <c r="F537" s="51"/>
      <c r="G537" s="51"/>
      <c r="H537" s="51"/>
      <c r="I537" s="51"/>
      <c r="J537" s="51"/>
      <c r="K537" s="59"/>
      <c r="L537" s="51"/>
    </row>
    <row r="538" spans="1:12" ht="15" x14ac:dyDescent="0.25">
      <c r="A538" s="26"/>
      <c r="B538" s="18"/>
      <c r="C538" s="8"/>
      <c r="D538" s="19" t="s">
        <v>39</v>
      </c>
      <c r="E538" s="9"/>
      <c r="F538" s="21"/>
      <c r="G538" s="21"/>
      <c r="H538" s="21"/>
      <c r="I538" s="21"/>
      <c r="J538" s="21"/>
      <c r="K538" s="27"/>
      <c r="L538" s="21"/>
    </row>
    <row r="539" spans="1:12" ht="15" x14ac:dyDescent="0.25">
      <c r="A539" s="28">
        <f>A527</f>
        <v>2</v>
      </c>
      <c r="B539" s="14">
        <f>B527</f>
        <v>6</v>
      </c>
      <c r="C539" s="10" t="s">
        <v>26</v>
      </c>
      <c r="D539" s="7" t="s">
        <v>27</v>
      </c>
      <c r="E539" s="89"/>
      <c r="F539" s="51"/>
      <c r="G539" s="51"/>
      <c r="H539" s="51"/>
      <c r="I539" s="51"/>
      <c r="J539" s="51"/>
      <c r="K539" s="59"/>
      <c r="L539" s="51"/>
    </row>
    <row r="540" spans="1:12" ht="15" x14ac:dyDescent="0.25">
      <c r="A540" s="25"/>
      <c r="B540" s="16"/>
      <c r="C540" s="11"/>
      <c r="D540" s="7" t="s">
        <v>28</v>
      </c>
      <c r="E540" s="58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7" t="s">
        <v>29</v>
      </c>
      <c r="E541" s="58"/>
      <c r="F541" s="51"/>
      <c r="G541" s="51"/>
      <c r="H541" s="51"/>
      <c r="I541" s="51"/>
      <c r="J541" s="51"/>
      <c r="K541" s="59"/>
      <c r="L541" s="51"/>
    </row>
    <row r="542" spans="1:12" ht="15" x14ac:dyDescent="0.25">
      <c r="A542" s="25"/>
      <c r="B542" s="16"/>
      <c r="C542" s="11"/>
      <c r="D542" s="7" t="s">
        <v>30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7" t="s">
        <v>31</v>
      </c>
      <c r="E543" s="58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32</v>
      </c>
      <c r="E544" s="58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33</v>
      </c>
      <c r="E545" s="58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6"/>
      <c r="B548" s="18"/>
      <c r="C548" s="8"/>
      <c r="D548" s="19" t="s">
        <v>39</v>
      </c>
      <c r="E548" s="9"/>
      <c r="F548" s="21">
        <f>SUM(F539:F547)</f>
        <v>0</v>
      </c>
      <c r="G548" s="21">
        <f t="shared" ref="G548" si="233">SUM(G539:G547)</f>
        <v>0</v>
      </c>
      <c r="H548" s="21">
        <f t="shared" ref="H548" si="234">SUM(H539:H547)</f>
        <v>0</v>
      </c>
      <c r="I548" s="21">
        <f t="shared" ref="I548" si="235">SUM(I539:I547)</f>
        <v>0</v>
      </c>
      <c r="J548" s="21">
        <f t="shared" ref="J548" si="236">SUM(J539:J547)</f>
        <v>0</v>
      </c>
      <c r="K548" s="27"/>
      <c r="L548" s="21"/>
    </row>
    <row r="549" spans="1:12" ht="15" x14ac:dyDescent="0.25">
      <c r="A549" s="28">
        <f>A527</f>
        <v>2</v>
      </c>
      <c r="B549" s="14">
        <f>B527</f>
        <v>6</v>
      </c>
      <c r="C549" s="10" t="s">
        <v>34</v>
      </c>
      <c r="D549" s="12" t="s">
        <v>35</v>
      </c>
      <c r="E549" s="58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5"/>
      <c r="B550" s="16"/>
      <c r="C550" s="11"/>
      <c r="D550" s="12" t="s">
        <v>31</v>
      </c>
      <c r="E550" s="58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65" t="s">
        <v>38</v>
      </c>
      <c r="E551" s="58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6"/>
      <c r="B553" s="18"/>
      <c r="C553" s="8"/>
      <c r="D553" s="19" t="s">
        <v>39</v>
      </c>
      <c r="E553" s="9"/>
      <c r="F553" s="21"/>
      <c r="G553" s="21"/>
      <c r="H553" s="21"/>
      <c r="I553" s="21"/>
      <c r="J553" s="21"/>
      <c r="K553" s="27"/>
      <c r="L553" s="21"/>
    </row>
    <row r="554" spans="1:12" ht="15" x14ac:dyDescent="0.25">
      <c r="A554" s="28">
        <f>A527</f>
        <v>2</v>
      </c>
      <c r="B554" s="14">
        <f>B527</f>
        <v>6</v>
      </c>
      <c r="C554" s="10" t="s">
        <v>36</v>
      </c>
      <c r="D554" s="7" t="s">
        <v>21</v>
      </c>
      <c r="E554" s="58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30</v>
      </c>
      <c r="E555" s="58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31</v>
      </c>
      <c r="E556" s="58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7" t="s">
        <v>23</v>
      </c>
    </row>
    <row r="558" spans="1:12" ht="15" x14ac:dyDescent="0.25">
      <c r="A558" s="25"/>
      <c r="B558" s="16"/>
      <c r="C558" s="11"/>
      <c r="D558" s="7" t="s">
        <v>32</v>
      </c>
      <c r="E558" s="58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5"/>
      <c r="B559" s="16"/>
      <c r="C559" s="11"/>
      <c r="D559" s="65" t="s">
        <v>33</v>
      </c>
      <c r="E559" s="58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5" t="s">
        <v>27</v>
      </c>
      <c r="E560" s="58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6"/>
      <c r="B561" s="18"/>
      <c r="C561" s="8"/>
      <c r="D561" s="19" t="s">
        <v>39</v>
      </c>
      <c r="E561" s="9"/>
      <c r="F561" s="21"/>
      <c r="G561" s="21"/>
      <c r="H561" s="21"/>
      <c r="I561" s="21"/>
      <c r="J561" s="21"/>
      <c r="K561" s="27"/>
      <c r="L561" s="21"/>
    </row>
    <row r="562" spans="1:12" ht="15" x14ac:dyDescent="0.25">
      <c r="A562" s="28">
        <f>A527</f>
        <v>2</v>
      </c>
      <c r="B562" s="14">
        <f>B527</f>
        <v>6</v>
      </c>
      <c r="C562" s="10" t="s">
        <v>37</v>
      </c>
      <c r="D562" s="12" t="s">
        <v>38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12" t="s">
        <v>35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12" t="s">
        <v>31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12" t="s">
        <v>24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6"/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6"/>
      <c r="B568" s="18"/>
      <c r="C568" s="8"/>
      <c r="D568" s="20" t="s">
        <v>39</v>
      </c>
      <c r="E568" s="9"/>
      <c r="F568" s="21">
        <f>SUM(F562:F567)</f>
        <v>0</v>
      </c>
      <c r="G568" s="21">
        <f t="shared" ref="G568" si="237">SUM(G562:G567)</f>
        <v>0</v>
      </c>
      <c r="H568" s="21">
        <f t="shared" ref="H568" si="238">SUM(H562:H567)</f>
        <v>0</v>
      </c>
      <c r="I568" s="21">
        <f t="shared" ref="I568" si="239">SUM(I562:I567)</f>
        <v>0</v>
      </c>
      <c r="J568" s="21">
        <f t="shared" ref="J568" si="240">SUM(J562:J567)</f>
        <v>0</v>
      </c>
      <c r="K568" s="27"/>
      <c r="L568" s="21"/>
    </row>
    <row r="569" spans="1:12" ht="15.75" customHeight="1" x14ac:dyDescent="0.2">
      <c r="A569" s="31">
        <f>A527</f>
        <v>2</v>
      </c>
      <c r="B569" s="32">
        <f>B527</f>
        <v>6</v>
      </c>
      <c r="C569" s="114" t="s">
        <v>4</v>
      </c>
      <c r="D569" s="115"/>
      <c r="E569" s="33"/>
      <c r="F569" s="34">
        <f>F534+F538+F548+F553+F561+F568</f>
        <v>0</v>
      </c>
      <c r="G569" s="34">
        <f t="shared" ref="G569" si="241">G534+G538+G548+G553+G561+G568</f>
        <v>0</v>
      </c>
      <c r="H569" s="34">
        <f t="shared" ref="H569" si="242">H534+H538+H548+H553+H561+H568</f>
        <v>0</v>
      </c>
      <c r="I569" s="34">
        <f t="shared" ref="I569" si="243">I534+I538+I548+I553+I561+I568</f>
        <v>0</v>
      </c>
      <c r="J569" s="34">
        <f t="shared" ref="J569" si="244">J534+J538+J548+J553+J561+J568</f>
        <v>0</v>
      </c>
      <c r="K569" s="35"/>
      <c r="L569" s="34"/>
    </row>
    <row r="570" spans="1:12" ht="15" x14ac:dyDescent="0.25">
      <c r="A570" s="22">
        <v>2</v>
      </c>
      <c r="B570" s="23">
        <v>7</v>
      </c>
      <c r="C570" s="24" t="s">
        <v>20</v>
      </c>
      <c r="D570" s="5" t="s">
        <v>21</v>
      </c>
      <c r="E570" s="62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5" t="s">
        <v>27</v>
      </c>
      <c r="E571" s="58"/>
      <c r="F571" s="51"/>
      <c r="G571" s="51"/>
      <c r="H571" s="51"/>
      <c r="I571" s="51"/>
      <c r="J571" s="51"/>
      <c r="K571" s="59"/>
      <c r="L571" s="51"/>
    </row>
    <row r="572" spans="1:12" ht="15" x14ac:dyDescent="0.25">
      <c r="A572" s="25"/>
      <c r="B572" s="16"/>
      <c r="C572" s="11"/>
      <c r="D572" s="7" t="s">
        <v>22</v>
      </c>
      <c r="E572" s="58"/>
      <c r="F572" s="51"/>
      <c r="G572" s="51"/>
      <c r="H572" s="51"/>
      <c r="I572" s="60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23</v>
      </c>
    </row>
    <row r="574" spans="1:12" ht="15" x14ac:dyDescent="0.25">
      <c r="A574" s="25"/>
      <c r="B574" s="16"/>
      <c r="C574" s="11"/>
      <c r="D574" s="7" t="s">
        <v>24</v>
      </c>
      <c r="E574" s="58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5" t="s">
        <v>33</v>
      </c>
      <c r="E575" s="58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 t="s">
        <v>32</v>
      </c>
      <c r="E576" s="58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39</v>
      </c>
      <c r="E577" s="9"/>
      <c r="F577" s="21"/>
      <c r="G577" s="21"/>
      <c r="H577" s="21"/>
      <c r="I577" s="21"/>
      <c r="J577" s="21"/>
      <c r="K577" s="27"/>
      <c r="L577" s="21"/>
    </row>
    <row r="578" spans="1:12" ht="15" x14ac:dyDescent="0.25">
      <c r="A578" s="28">
        <f>A570</f>
        <v>2</v>
      </c>
      <c r="B578" s="14">
        <f>B570</f>
        <v>7</v>
      </c>
      <c r="C578" s="10" t="s">
        <v>25</v>
      </c>
      <c r="D578" s="12" t="s">
        <v>24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101" t="s">
        <v>143</v>
      </c>
      <c r="E579" s="58"/>
      <c r="F579" s="51"/>
      <c r="G579" s="51"/>
      <c r="H579" s="51"/>
      <c r="I579" s="51"/>
      <c r="J579" s="51"/>
      <c r="K579" s="59"/>
      <c r="L579" s="51"/>
    </row>
    <row r="580" spans="1:12" ht="15" x14ac:dyDescent="0.25">
      <c r="A580" s="25"/>
      <c r="B580" s="16"/>
      <c r="C580" s="11"/>
      <c r="D580" s="101" t="s">
        <v>31</v>
      </c>
      <c r="E580" s="58"/>
      <c r="F580" s="51"/>
      <c r="G580" s="51"/>
      <c r="H580" s="51"/>
      <c r="I580" s="51"/>
      <c r="J580" s="51"/>
      <c r="K580" s="59"/>
      <c r="L580" s="51"/>
    </row>
    <row r="581" spans="1:12" ht="15" x14ac:dyDescent="0.25">
      <c r="A581" s="26"/>
      <c r="B581" s="18"/>
      <c r="C581" s="8"/>
      <c r="D581" s="19" t="s">
        <v>39</v>
      </c>
      <c r="E581" s="9"/>
      <c r="F581" s="21"/>
      <c r="G581" s="21"/>
      <c r="H581" s="21"/>
      <c r="I581" s="21"/>
      <c r="J581" s="21"/>
      <c r="K581" s="27"/>
      <c r="L581" s="21"/>
    </row>
    <row r="582" spans="1:12" ht="15" x14ac:dyDescent="0.25">
      <c r="A582" s="28">
        <f>A570</f>
        <v>2</v>
      </c>
      <c r="B582" s="14">
        <f>B570</f>
        <v>7</v>
      </c>
      <c r="C582" s="10" t="s">
        <v>26</v>
      </c>
      <c r="D582" s="7" t="s">
        <v>27</v>
      </c>
      <c r="E582" s="58"/>
      <c r="F582" s="51"/>
      <c r="G582" s="51"/>
      <c r="H582" s="51"/>
      <c r="I582" s="51"/>
      <c r="J582" s="51"/>
      <c r="K582" s="59"/>
      <c r="L582" s="51"/>
    </row>
    <row r="583" spans="1:12" ht="15" x14ac:dyDescent="0.25">
      <c r="A583" s="25"/>
      <c r="B583" s="16"/>
      <c r="C583" s="11"/>
      <c r="D583" s="7" t="s">
        <v>28</v>
      </c>
      <c r="E583" s="58"/>
      <c r="F583" s="51"/>
      <c r="G583" s="51"/>
      <c r="H583" s="51"/>
      <c r="I583" s="51"/>
      <c r="J583" s="51"/>
      <c r="K583" s="59"/>
      <c r="L583" s="51"/>
    </row>
    <row r="584" spans="1:12" ht="15" x14ac:dyDescent="0.25">
      <c r="A584" s="25"/>
      <c r="B584" s="16"/>
      <c r="C584" s="11"/>
      <c r="D584" s="7" t="s">
        <v>29</v>
      </c>
      <c r="E584" s="58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5"/>
      <c r="B585" s="16"/>
      <c r="C585" s="11"/>
      <c r="D585" s="7" t="s">
        <v>30</v>
      </c>
      <c r="E585" s="58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31</v>
      </c>
      <c r="E586" s="58"/>
      <c r="F586" s="51"/>
      <c r="G586" s="51"/>
      <c r="H586" s="51"/>
      <c r="I586" s="51"/>
      <c r="J586" s="51"/>
      <c r="K586" s="59"/>
      <c r="L586" s="51"/>
    </row>
    <row r="587" spans="1:12" ht="15" x14ac:dyDescent="0.25">
      <c r="A587" s="25"/>
      <c r="B587" s="16"/>
      <c r="C587" s="11"/>
      <c r="D587" s="7" t="s">
        <v>32</v>
      </c>
      <c r="E587" s="58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33</v>
      </c>
      <c r="E588" s="58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SUM(F582:F590)</f>
        <v>0</v>
      </c>
      <c r="G591" s="21">
        <f t="shared" ref="G591" si="245">SUM(G582:G590)</f>
        <v>0</v>
      </c>
      <c r="H591" s="21">
        <f t="shared" ref="H591" si="246">SUM(H582:H590)</f>
        <v>0</v>
      </c>
      <c r="I591" s="21">
        <f t="shared" ref="I591" si="247">SUM(I582:I590)</f>
        <v>0</v>
      </c>
      <c r="J591" s="21">
        <f t="shared" ref="J591" si="248">SUM(J582:J590)</f>
        <v>0</v>
      </c>
      <c r="K591" s="27"/>
      <c r="L591" s="21"/>
    </row>
    <row r="592" spans="1:12" ht="15" x14ac:dyDescent="0.25">
      <c r="A592" s="28">
        <f>A570</f>
        <v>2</v>
      </c>
      <c r="B592" s="14">
        <f>B570</f>
        <v>7</v>
      </c>
      <c r="C592" s="10" t="s">
        <v>34</v>
      </c>
      <c r="D592" s="12" t="s">
        <v>35</v>
      </c>
      <c r="E592" s="58"/>
      <c r="F592" s="51"/>
      <c r="G592" s="51"/>
      <c r="H592" s="51"/>
      <c r="I592" s="51"/>
      <c r="J592" s="51"/>
      <c r="K592" s="59"/>
      <c r="L592" s="51"/>
    </row>
    <row r="593" spans="1:12" ht="15" x14ac:dyDescent="0.25">
      <c r="A593" s="25"/>
      <c r="B593" s="16"/>
      <c r="C593" s="11"/>
      <c r="D593" s="99" t="s">
        <v>143</v>
      </c>
      <c r="E593" s="58"/>
      <c r="F593" s="51"/>
      <c r="G593" s="51"/>
      <c r="H593" s="51"/>
      <c r="I593" s="51"/>
      <c r="J593" s="51"/>
      <c r="K593" s="59"/>
      <c r="L593" s="51"/>
    </row>
    <row r="594" spans="1:12" ht="15" x14ac:dyDescent="0.25">
      <c r="A594" s="25"/>
      <c r="B594" s="16"/>
      <c r="C594" s="11"/>
      <c r="D594" s="12" t="s">
        <v>31</v>
      </c>
      <c r="E594" s="58"/>
      <c r="F594" s="51"/>
      <c r="G594" s="51"/>
      <c r="H594" s="51"/>
      <c r="I594" s="51"/>
      <c r="J594" s="51"/>
      <c r="K594" s="59"/>
      <c r="L594" s="51"/>
    </row>
    <row r="595" spans="1:12" ht="15" x14ac:dyDescent="0.25">
      <c r="A595" s="25"/>
      <c r="B595" s="16"/>
      <c r="C595" s="11"/>
      <c r="D595" s="65" t="s">
        <v>24</v>
      </c>
      <c r="E595" s="58"/>
      <c r="F595" s="51"/>
      <c r="G595" s="51"/>
      <c r="H595" s="51"/>
      <c r="I595" s="51"/>
      <c r="J595" s="51"/>
      <c r="K595" s="59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6"/>
      <c r="B597" s="18"/>
      <c r="C597" s="8"/>
      <c r="D597" s="19" t="s">
        <v>39</v>
      </c>
      <c r="E597" s="9"/>
      <c r="F597" s="21"/>
      <c r="G597" s="21"/>
      <c r="H597" s="21"/>
      <c r="I597" s="21"/>
      <c r="J597" s="21"/>
      <c r="K597" s="27"/>
      <c r="L597" s="21"/>
    </row>
    <row r="598" spans="1:12" ht="15" x14ac:dyDescent="0.25">
      <c r="A598" s="28">
        <f>A570</f>
        <v>2</v>
      </c>
      <c r="B598" s="14">
        <f>B570</f>
        <v>7</v>
      </c>
      <c r="C598" s="10" t="s">
        <v>36</v>
      </c>
      <c r="D598" s="7" t="s">
        <v>21</v>
      </c>
      <c r="E598" s="58"/>
      <c r="F598" s="51"/>
      <c r="G598" s="51"/>
      <c r="H598" s="51"/>
      <c r="I598" s="51"/>
      <c r="J598" s="51"/>
      <c r="K598" s="59"/>
      <c r="L598" s="51"/>
    </row>
    <row r="599" spans="1:12" ht="15" x14ac:dyDescent="0.25">
      <c r="A599" s="25"/>
      <c r="B599" s="16"/>
      <c r="C599" s="11"/>
      <c r="D599" s="7" t="s">
        <v>30</v>
      </c>
      <c r="E599" s="50"/>
      <c r="F599" s="51"/>
      <c r="G599" s="51"/>
      <c r="H599" s="51"/>
      <c r="I599" s="51"/>
      <c r="J599" s="51"/>
      <c r="K599" s="52"/>
      <c r="L599" s="51"/>
    </row>
    <row r="600" spans="1:12" ht="15" x14ac:dyDescent="0.25">
      <c r="A600" s="25"/>
      <c r="B600" s="16"/>
      <c r="C600" s="11"/>
      <c r="D600" s="7" t="s">
        <v>31</v>
      </c>
      <c r="E600" s="58"/>
      <c r="F600" s="51"/>
      <c r="G600" s="51"/>
      <c r="H600" s="51"/>
      <c r="I600" s="51"/>
      <c r="J600" s="51"/>
      <c r="K600" s="52"/>
      <c r="L600" s="51"/>
    </row>
    <row r="601" spans="1:12" ht="15" x14ac:dyDescent="0.25">
      <c r="A601" s="25"/>
      <c r="B601" s="16"/>
      <c r="C601" s="11"/>
      <c r="D601" s="7" t="s">
        <v>23</v>
      </c>
    </row>
    <row r="602" spans="1:12" ht="15" x14ac:dyDescent="0.25">
      <c r="A602" s="25"/>
      <c r="B602" s="16"/>
      <c r="C602" s="11"/>
      <c r="D602" s="65" t="s">
        <v>27</v>
      </c>
      <c r="E602" s="58"/>
      <c r="F602" s="51"/>
      <c r="G602" s="51"/>
      <c r="H602" s="51"/>
      <c r="I602" s="51"/>
      <c r="J602" s="51"/>
      <c r="K602" s="59"/>
      <c r="L602" s="51"/>
    </row>
    <row r="603" spans="1:12" ht="15" x14ac:dyDescent="0.25">
      <c r="A603" s="25"/>
      <c r="B603" s="16"/>
      <c r="C603" s="11"/>
      <c r="D603" s="6" t="s">
        <v>32</v>
      </c>
      <c r="E603" s="58"/>
      <c r="F603" s="51"/>
      <c r="G603" s="51"/>
      <c r="H603" s="51"/>
      <c r="I603" s="51"/>
      <c r="J603" s="51"/>
      <c r="K603" s="52"/>
      <c r="L603" s="51"/>
    </row>
    <row r="604" spans="1:12" ht="15" x14ac:dyDescent="0.25">
      <c r="A604" s="26"/>
      <c r="B604" s="18"/>
      <c r="C604" s="8"/>
      <c r="D604" s="19" t="s">
        <v>39</v>
      </c>
      <c r="E604" s="9"/>
      <c r="F604" s="21"/>
      <c r="G604" s="21"/>
      <c r="H604" s="21"/>
      <c r="I604" s="21"/>
      <c r="J604" s="21"/>
      <c r="K604" s="27"/>
      <c r="L604" s="21"/>
    </row>
    <row r="605" spans="1:12" ht="15" x14ac:dyDescent="0.25">
      <c r="A605" s="28">
        <f>A570</f>
        <v>2</v>
      </c>
      <c r="B605" s="14">
        <f>B570</f>
        <v>7</v>
      </c>
      <c r="C605" s="10" t="s">
        <v>37</v>
      </c>
      <c r="D605" s="12" t="s">
        <v>38</v>
      </c>
      <c r="E605" s="50"/>
      <c r="F605" s="51"/>
      <c r="G605" s="51"/>
      <c r="H605" s="51"/>
      <c r="I605" s="51"/>
      <c r="J605" s="51"/>
      <c r="K605" s="52"/>
      <c r="L605" s="51"/>
    </row>
    <row r="606" spans="1:12" ht="15" x14ac:dyDescent="0.25">
      <c r="A606" s="25"/>
      <c r="B606" s="16"/>
      <c r="C606" s="11"/>
      <c r="D606" s="12" t="s">
        <v>35</v>
      </c>
      <c r="E606" s="50"/>
      <c r="F606" s="51"/>
      <c r="G606" s="51"/>
      <c r="H606" s="51"/>
      <c r="I606" s="51"/>
      <c r="J606" s="51"/>
      <c r="K606" s="52"/>
      <c r="L606" s="51"/>
    </row>
    <row r="607" spans="1:12" ht="15" x14ac:dyDescent="0.25">
      <c r="A607" s="25"/>
      <c r="B607" s="16"/>
      <c r="C607" s="11"/>
      <c r="D607" s="12" t="s">
        <v>31</v>
      </c>
      <c r="E607" s="50"/>
      <c r="F607" s="51"/>
      <c r="G607" s="51"/>
      <c r="H607" s="51"/>
      <c r="I607" s="51"/>
      <c r="J607" s="51"/>
      <c r="K607" s="52"/>
      <c r="L607" s="51"/>
    </row>
    <row r="608" spans="1:12" ht="15" x14ac:dyDescent="0.25">
      <c r="A608" s="25"/>
      <c r="B608" s="16"/>
      <c r="C608" s="11"/>
      <c r="D608" s="12" t="s">
        <v>24</v>
      </c>
      <c r="E608" s="50"/>
      <c r="F608" s="51"/>
      <c r="G608" s="51"/>
      <c r="H608" s="51"/>
      <c r="I608" s="51"/>
      <c r="J608" s="51"/>
      <c r="K608" s="52"/>
      <c r="L608" s="51"/>
    </row>
    <row r="609" spans="1:12" ht="15" x14ac:dyDescent="0.25">
      <c r="A609" s="25"/>
      <c r="B609" s="16"/>
      <c r="C609" s="11"/>
      <c r="D609" s="6"/>
      <c r="E609" s="50"/>
      <c r="F609" s="51"/>
      <c r="G609" s="51"/>
      <c r="H609" s="51"/>
      <c r="I609" s="51"/>
      <c r="J609" s="51"/>
      <c r="K609" s="52"/>
      <c r="L609" s="51"/>
    </row>
    <row r="610" spans="1:12" ht="15" x14ac:dyDescent="0.25">
      <c r="A610" s="25"/>
      <c r="B610" s="16"/>
      <c r="C610" s="11"/>
      <c r="D610" s="6"/>
      <c r="E610" s="50"/>
      <c r="F610" s="51"/>
      <c r="G610" s="51"/>
      <c r="H610" s="51"/>
      <c r="I610" s="51"/>
      <c r="J610" s="51"/>
      <c r="K610" s="52"/>
      <c r="L610" s="51"/>
    </row>
    <row r="611" spans="1:12" ht="15" x14ac:dyDescent="0.25">
      <c r="A611" s="26"/>
      <c r="B611" s="18"/>
      <c r="C611" s="8"/>
      <c r="D611" s="20" t="s">
        <v>39</v>
      </c>
      <c r="E611" s="9"/>
      <c r="F611" s="21">
        <f>SUM(F605:F610)</f>
        <v>0</v>
      </c>
      <c r="G611" s="21">
        <f t="shared" ref="G611" si="249">SUM(G605:G610)</f>
        <v>0</v>
      </c>
      <c r="H611" s="21">
        <f t="shared" ref="H611" si="250">SUM(H605:H610)</f>
        <v>0</v>
      </c>
      <c r="I611" s="21">
        <f t="shared" ref="I611" si="251">SUM(I605:I610)</f>
        <v>0</v>
      </c>
      <c r="J611" s="21">
        <f t="shared" ref="J611" si="252">SUM(J605:J610)</f>
        <v>0</v>
      </c>
      <c r="K611" s="27"/>
      <c r="L611" s="21">
        <f t="shared" ref="L611" ca="1" si="253">SUM(L605:L613)</f>
        <v>0</v>
      </c>
    </row>
    <row r="612" spans="1:12" ht="15" x14ac:dyDescent="0.2">
      <c r="A612" s="37">
        <f>A570</f>
        <v>2</v>
      </c>
      <c r="B612" s="38">
        <f>B570</f>
        <v>7</v>
      </c>
      <c r="C612" s="111" t="s">
        <v>4</v>
      </c>
      <c r="D612" s="112"/>
      <c r="E612" s="39"/>
      <c r="F612" s="40">
        <f>F577+F581+F591+F597+F604+F611</f>
        <v>0</v>
      </c>
      <c r="G612" s="40">
        <f t="shared" ref="G612" si="254">G577+G581+G591+G597+G604+G611</f>
        <v>0</v>
      </c>
      <c r="H612" s="40">
        <f t="shared" ref="H612" si="255">H577+H581+H591+H597+H604+H611</f>
        <v>0</v>
      </c>
      <c r="I612" s="40">
        <f t="shared" ref="I612" si="256">I577+I581+I591+I597+I604+I611</f>
        <v>0</v>
      </c>
      <c r="J612" s="40">
        <f t="shared" ref="J612" si="257">J577+J581+J591+J597+J604+J611</f>
        <v>0</v>
      </c>
      <c r="K612" s="41"/>
      <c r="L612" s="34">
        <f>L577+L581+L591+L597+L604</f>
        <v>0</v>
      </c>
    </row>
    <row r="613" spans="1:12" x14ac:dyDescent="0.2">
      <c r="A613" s="29"/>
      <c r="B613" s="30"/>
      <c r="C613" s="113" t="s">
        <v>5</v>
      </c>
      <c r="D613" s="113"/>
      <c r="E613" s="113"/>
      <c r="F613" s="42">
        <f>(F47+F92+F136+F181+F225+F268+F310+F353+F396+F440+F483+F526+F569+F612)/(IF(F47=0,0,1)+IF(F92=0,0,1)+IF(F136=0,0,1)+IF(F181=0,0,1)+IF(F225=0,0,1)+IF(F268=0,0,1)+IF(F310=0,0,1)+IF(F353=0,0,1)+IF(F396=0,0,1)+IF(F440=0,0,1)+IF(F483=0,0,1)+IF(F526=0,0,1)+IF(F569=0,0,1)+IF(F612=0,0,1))</f>
        <v>2506.5</v>
      </c>
      <c r="G613" s="42">
        <f>(G47+G92+G136+G181+G225+G268+G310+G353+G396+G440+G483+G526+G569+G612)/(IF(G47=0,0,1)+IF(G92=0,0,1)+IF(G136=0,0,1)+IF(G181=0,0,1)+IF(G225=0,0,1)+IF(G268=0,0,1)+IF(G310=0,0,1)+IF(G353=0,0,1)+IF(G396=0,0,1)+IF(G440=0,0,1)+IF(G483=0,0,1)+IF(G526=0,0,1)+IF(G569=0,0,1)+IF(G612=0,0,1))</f>
        <v>94.200000000000017</v>
      </c>
      <c r="H613" s="42">
        <f>(H47+H92+H136+H181+H225+H268+H310+H353+H396+H440+H483+H526+H569+H612)/(IF(H47=0,0,1)+IF(H92=0,0,1)+IF(H136=0,0,1)+IF(H181=0,0,1)+IF(H225=0,0,1)+IF(H268=0,0,1)+IF(H310=0,0,1)+IF(H353=0,0,1)+IF(H396=0,0,1)+IF(H440=0,0,1)+IF(H483=0,0,1)+IF(H526=0,0,1)+IF(H569=0,0,1)+IF(H612=0,0,1))</f>
        <v>82.820000000000007</v>
      </c>
      <c r="I613" s="42">
        <f>(I47+I92+I136+I181+I225+I268+I310+I353+I396+I440+I483+I526+I569+I612)/(IF(I47=0,0,1)+IF(I92=0,0,1)+IF(I136=0,0,1)+IF(I181=0,0,1)+IF(I225=0,0,1)+IF(I268=0,0,1)+IF(I310=0,0,1)+IF(I353=0,0,1)+IF(I396=0,0,1)+IF(I440=0,0,1)+IF(I483=0,0,1)+IF(I526=0,0,1)+IF(I569=0,0,1)+IF(I612=0,0,1))</f>
        <v>316.37</v>
      </c>
      <c r="J613" s="42">
        <f>(J47+J92+J136+J181+J225+J268+J310+J353+J396+J440+J483+J526+J569+J612)/(IF(J47=0,0,1)+IF(J92=0,0,1)+IF(J136=0,0,1)+IF(J181=0,0,1)+IF(J225=0,0,1)+IF(J268=0,0,1)+IF(J310=0,0,1)+IF(J353=0,0,1)+IF(J396=0,0,1)+IF(J440=0,0,1)+IF(J483=0,0,1)+IF(J526=0,0,1)+IF(J569=0,0,1)+IF(J612=0,0,1))</f>
        <v>2387.1400000000003</v>
      </c>
      <c r="K613" s="42"/>
      <c r="L613" s="42">
        <f>(L47+L92+L136+L181+L225+L268+L310+L353+L396+L440+L483+L526+L569+L612)/(IF(L47=0,0,1)+IF(L92=0,0,1)+IF(L136=0,0,1)+IF(L181=0,0,1)+IF(L225=0,0,1)+IF(L268=0,0,1)+IF(L310=0,0,1)+IF(L353=0,0,1)+IF(L396=0,0,1)+IF(L440=0,0,1)+IF(L483=0,0,1)+IF(L526=0,0,1)+IF(L569=0,0,1)+IF(L612=0,0,1))</f>
        <v>347.09999999999997</v>
      </c>
    </row>
  </sheetData>
  <mergeCells count="18">
    <mergeCell ref="C310:D310"/>
    <mergeCell ref="C47:D47"/>
    <mergeCell ref="C1:E1"/>
    <mergeCell ref="H1:K1"/>
    <mergeCell ref="H2:K2"/>
    <mergeCell ref="C92:D92"/>
    <mergeCell ref="C136:D136"/>
    <mergeCell ref="C181:D181"/>
    <mergeCell ref="C225:D225"/>
    <mergeCell ref="C268:D268"/>
    <mergeCell ref="C612:D612"/>
    <mergeCell ref="C613:E613"/>
    <mergeCell ref="C353:D353"/>
    <mergeCell ref="C396:D396"/>
    <mergeCell ref="C440:D440"/>
    <mergeCell ref="C483:D483"/>
    <mergeCell ref="C526:D526"/>
    <mergeCell ref="C569:D569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Галя</cp:lastModifiedBy>
  <cp:lastPrinted>2023-11-10T08:41:44Z</cp:lastPrinted>
  <dcterms:created xsi:type="dcterms:W3CDTF">2022-05-16T14:23:56Z</dcterms:created>
  <dcterms:modified xsi:type="dcterms:W3CDTF">2026-08-26T08:29:03Z</dcterms:modified>
</cp:coreProperties>
</file>